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15" windowWidth="15195" windowHeight="8190" activeTab="4"/>
  </bookViews>
  <sheets>
    <sheet name="Startseite" sheetId="2" r:id="rId1"/>
    <sheet name="Daten" sheetId="22" r:id="rId2"/>
    <sheet name="Vorlage" sheetId="18" r:id="rId3"/>
    <sheet name="Okt 2016" sheetId="41" r:id="rId4"/>
    <sheet name="Mai 2016" sheetId="40" r:id="rId5"/>
    <sheet name="Okt.2015" sheetId="37" r:id="rId6"/>
    <sheet name="Mai 2015" sheetId="36" r:id="rId7"/>
    <sheet name="Okt.2014" sheetId="35" r:id="rId8"/>
    <sheet name="Mai 2014" sheetId="34" r:id="rId9"/>
    <sheet name="Okt.2013" sheetId="32" r:id="rId10"/>
    <sheet name="Juni 2013" sheetId="31" r:id="rId11"/>
    <sheet name="Okt.2012" sheetId="29" r:id="rId12"/>
    <sheet name="Juni 2012" sheetId="20" r:id="rId13"/>
    <sheet name="Okt.2011" sheetId="19" r:id="rId14"/>
    <sheet name="Mai 2011" sheetId="4" r:id="rId15"/>
    <sheet name="Nov.2010" sheetId="1" r:id="rId16"/>
    <sheet name="Juni 2010" sheetId="6" r:id="rId17"/>
    <sheet name="Nov.2009" sheetId="7" r:id="rId18"/>
    <sheet name="Mai.2009" sheetId="8" r:id="rId19"/>
    <sheet name="Nov.2008" sheetId="9" r:id="rId20"/>
    <sheet name="Mai.2008" sheetId="10" r:id="rId21"/>
    <sheet name="Okt.2007" sheetId="30" r:id="rId22"/>
    <sheet name="Mai 2007" sheetId="11" r:id="rId23"/>
    <sheet name="Nov.2006" sheetId="14" r:id="rId24"/>
    <sheet name="Mai.2006" sheetId="15" r:id="rId25"/>
    <sheet name="Okt.2005" sheetId="13" r:id="rId26"/>
    <sheet name="Mai 2005" sheetId="16" r:id="rId27"/>
    <sheet name="Tabelle3" sheetId="3" r:id="rId28"/>
  </sheets>
  <definedNames>
    <definedName name="_APr1">Daten!$A$2:$A$28</definedName>
    <definedName name="Prüfungsstufe">Daten!$A$1:$A$35</definedName>
    <definedName name="Punkte">Daten!$C$1:$C$27</definedName>
    <definedName name="Verein">Daten!$E$2:$E$15</definedName>
    <definedName name="Verein_Ortsgruppe" localSheetId="8">'Mai 2014'!$D$2:$D$14</definedName>
    <definedName name="Verein_Ortsgruppe" localSheetId="6">'Mai 2015'!$D$2:$D$14</definedName>
    <definedName name="Verein_Ortsgruppe" localSheetId="4">'Mai 2016'!$D$2:$D$14</definedName>
    <definedName name="Verein_Ortsgruppe" localSheetId="3">'Okt 2016'!$D$2:$D$14</definedName>
    <definedName name="Verein_Ortsgruppe" localSheetId="7">Okt.2014!$D$2:$D$14</definedName>
    <definedName name="Verein_Ortsgruppe" localSheetId="5">Okt.2015!$D$2:$D$14</definedName>
    <definedName name="Verein_Ortsgruppe">Vorlage!$D$2:$D$14</definedName>
  </definedNames>
  <calcPr calcId="145621"/>
</workbook>
</file>

<file path=xl/calcChain.xml><?xml version="1.0" encoding="utf-8"?>
<calcChain xmlns="http://schemas.openxmlformats.org/spreadsheetml/2006/main">
  <c r="I12" i="40"/>
  <c r="K14" i="41" l="1"/>
  <c r="K13"/>
  <c r="K12"/>
  <c r="K11"/>
  <c r="K10"/>
  <c r="K9"/>
  <c r="K8"/>
  <c r="K7"/>
  <c r="K6"/>
  <c r="K5"/>
  <c r="K4"/>
  <c r="K3"/>
  <c r="K2"/>
  <c r="K15" s="1"/>
  <c r="K3" i="40"/>
  <c r="K12"/>
  <c r="K10"/>
  <c r="K13"/>
  <c r="K9"/>
  <c r="K11"/>
  <c r="K2"/>
  <c r="K5"/>
  <c r="K4"/>
  <c r="K8"/>
  <c r="K7"/>
  <c r="K6"/>
  <c r="K3" i="18"/>
  <c r="K4"/>
  <c r="K5"/>
  <c r="K6"/>
  <c r="K7"/>
  <c r="K8"/>
  <c r="K9"/>
  <c r="K10"/>
  <c r="K11"/>
  <c r="K12"/>
  <c r="K13"/>
  <c r="K14"/>
  <c r="K2"/>
  <c r="K5" i="37"/>
  <c r="K6"/>
  <c r="I13" i="36"/>
  <c r="I12"/>
  <c r="K14" i="37"/>
  <c r="K13"/>
  <c r="K7"/>
  <c r="K9"/>
  <c r="K11"/>
  <c r="K10"/>
  <c r="K8"/>
  <c r="K12"/>
  <c r="K3"/>
  <c r="K2"/>
  <c r="K4"/>
  <c r="K14" i="36"/>
  <c r="K9"/>
  <c r="K13"/>
  <c r="K8"/>
  <c r="K6"/>
  <c r="K2"/>
  <c r="K15"/>
  <c r="K5"/>
  <c r="K3"/>
  <c r="K11"/>
  <c r="K4"/>
  <c r="K10"/>
  <c r="K7"/>
  <c r="K12"/>
  <c r="I7" i="35"/>
  <c r="K8"/>
  <c r="K14"/>
  <c r="K13"/>
  <c r="K12"/>
  <c r="K11"/>
  <c r="K10"/>
  <c r="K2"/>
  <c r="K15"/>
  <c r="K7"/>
  <c r="K3"/>
  <c r="K9"/>
  <c r="K4"/>
  <c r="K5"/>
  <c r="K6"/>
  <c r="I11" i="34"/>
  <c r="K14"/>
  <c r="K13"/>
  <c r="K8"/>
  <c r="K12"/>
  <c r="K10"/>
  <c r="K11"/>
  <c r="K7"/>
  <c r="K9"/>
  <c r="K6"/>
  <c r="K5"/>
  <c r="K4"/>
  <c r="K3"/>
  <c r="K2"/>
  <c r="K15"/>
  <c r="K14" i="32"/>
  <c r="K13"/>
  <c r="K12"/>
  <c r="K5"/>
  <c r="K8"/>
  <c r="K4"/>
  <c r="K7"/>
  <c r="K9"/>
  <c r="K3"/>
  <c r="K15"/>
  <c r="K13" i="31"/>
  <c r="K12"/>
  <c r="K11"/>
  <c r="K10"/>
  <c r="K6"/>
  <c r="K8"/>
  <c r="K9"/>
  <c r="K7"/>
  <c r="K4"/>
  <c r="K5"/>
  <c r="K3"/>
  <c r="K14"/>
  <c r="K2"/>
  <c r="K14" i="30"/>
  <c r="K13"/>
  <c r="K12"/>
  <c r="K11"/>
  <c r="K10"/>
  <c r="K9"/>
  <c r="K8"/>
  <c r="K7"/>
  <c r="K6"/>
  <c r="K5"/>
  <c r="K4"/>
  <c r="K15"/>
  <c r="K3"/>
  <c r="K2"/>
  <c r="I13" i="20"/>
  <c r="I14"/>
  <c r="K6" i="29"/>
  <c r="K14"/>
  <c r="K13"/>
  <c r="K12"/>
  <c r="K8"/>
  <c r="K10"/>
  <c r="K5"/>
  <c r="K4"/>
  <c r="K9"/>
  <c r="K3"/>
  <c r="K2"/>
  <c r="K15"/>
  <c r="K7"/>
  <c r="K15" i="20"/>
  <c r="H10" i="4"/>
  <c r="H9" i="1"/>
  <c r="H11"/>
  <c r="H10"/>
  <c r="K15" i="40" l="1"/>
  <c r="K15" i="37"/>
  <c r="K15" i="18"/>
</calcChain>
</file>

<file path=xl/sharedStrings.xml><?xml version="1.0" encoding="utf-8"?>
<sst xmlns="http://schemas.openxmlformats.org/spreadsheetml/2006/main" count="1333" uniqueCount="287">
  <si>
    <t>Hundeführer</t>
  </si>
  <si>
    <t>Hund</t>
  </si>
  <si>
    <t>Prüfungsst.</t>
  </si>
  <si>
    <t>Gesamt</t>
  </si>
  <si>
    <t>A</t>
  </si>
  <si>
    <t>B</t>
  </si>
  <si>
    <t>C</t>
  </si>
  <si>
    <t>Kläning Uwe</t>
  </si>
  <si>
    <t>Puchta Georg</t>
  </si>
  <si>
    <t>Raschke Adelheid</t>
  </si>
  <si>
    <t>Schiller Kerstin</t>
  </si>
  <si>
    <t>Zrenner Horst</t>
  </si>
  <si>
    <t>Valentin Karl-Heinz</t>
  </si>
  <si>
    <t>FH1</t>
  </si>
  <si>
    <t>FPr2</t>
  </si>
  <si>
    <t>SchH3</t>
  </si>
  <si>
    <t>SK</t>
  </si>
  <si>
    <t>Cipsy</t>
  </si>
  <si>
    <t>Xeno vom Hanneß</t>
  </si>
  <si>
    <t>Utz vom Schloßhof</t>
  </si>
  <si>
    <t>Fenja</t>
  </si>
  <si>
    <t>Xaros vom Schloß Veitenstein</t>
  </si>
  <si>
    <t>Alpha</t>
  </si>
  <si>
    <t>SchA</t>
  </si>
  <si>
    <t>Scheibel Jutta</t>
  </si>
  <si>
    <t>Eckersdorfer Nadine</t>
  </si>
  <si>
    <t>Sandy</t>
  </si>
  <si>
    <t>BH</t>
  </si>
  <si>
    <t>Kirmeyer Annerose</t>
  </si>
  <si>
    <t>Gismo</t>
  </si>
  <si>
    <t>Eckhardt Tamara</t>
  </si>
  <si>
    <t>Dressel Waldemar</t>
  </si>
  <si>
    <t>Diabora Kody Gandolf</t>
  </si>
  <si>
    <t>best.</t>
  </si>
  <si>
    <t>Ringvale</t>
  </si>
  <si>
    <t>Steinmüller Anna</t>
  </si>
  <si>
    <t>Nino vom Judenberg</t>
  </si>
  <si>
    <t>Freiberger Evelyn</t>
  </si>
  <si>
    <t>Xora von Batu</t>
  </si>
  <si>
    <t>Radke  Norbert</t>
  </si>
  <si>
    <t>Aussie Dreams Kate Hudson</t>
  </si>
  <si>
    <t>Katczkowski Samantha</t>
  </si>
  <si>
    <t>Kessy</t>
  </si>
  <si>
    <t>SCH2</t>
  </si>
  <si>
    <t>Xaros vom Schoß Veitenstein</t>
  </si>
  <si>
    <t>Hätscher  Waldemar</t>
  </si>
  <si>
    <t>Addy von der Neideckgrotte</t>
  </si>
  <si>
    <t>FH2</t>
  </si>
  <si>
    <t>Malzhacker Klaus</t>
  </si>
  <si>
    <t>/</t>
  </si>
  <si>
    <t>Platz</t>
  </si>
  <si>
    <t>1.</t>
  </si>
  <si>
    <t>2.</t>
  </si>
  <si>
    <t>Hummel vom Roten Acker</t>
  </si>
  <si>
    <t>Weidel Wolfgang</t>
  </si>
  <si>
    <t>Schaub Kerstin</t>
  </si>
  <si>
    <t>Cindy</t>
  </si>
  <si>
    <t>Weih Melissa</t>
  </si>
  <si>
    <t>Moll Anna</t>
  </si>
  <si>
    <t>Casantro vom Wackebarth</t>
  </si>
  <si>
    <t>Tepedino Fatima</t>
  </si>
  <si>
    <t>Florian vom Zottbachhaus</t>
  </si>
  <si>
    <t>Kläning, Uwe</t>
  </si>
  <si>
    <t>Raschke, Adelheid</t>
  </si>
  <si>
    <t>SchH 1</t>
  </si>
  <si>
    <t>Steinmüller, Karl-Heinz</t>
  </si>
  <si>
    <t>Zrenner, Horst</t>
  </si>
  <si>
    <t>Zrenner, Verena</t>
  </si>
  <si>
    <t>Zrenner, Corinna</t>
  </si>
  <si>
    <t>Kraus, Nina</t>
  </si>
  <si>
    <t>Ittner, Michael</t>
  </si>
  <si>
    <t>Lauterbach, Katrin</t>
  </si>
  <si>
    <t>Gerstacker, Barbara</t>
  </si>
  <si>
    <t>Hugo</t>
  </si>
  <si>
    <t>Balu</t>
  </si>
  <si>
    <t>Puchta, Georg</t>
  </si>
  <si>
    <t>Lauterbach,Silvia</t>
  </si>
  <si>
    <t>Bossi</t>
  </si>
  <si>
    <t>Steinmüller, Anna</t>
  </si>
  <si>
    <t>Weidel, Wolfgang</t>
  </si>
  <si>
    <t>Kimon vom Hachinger Tal</t>
  </si>
  <si>
    <t>Dressel, Waldemar</t>
  </si>
  <si>
    <t>Ferry vom harten Kern</t>
  </si>
  <si>
    <t>Neuner, Ingrid</t>
  </si>
  <si>
    <t>Aimy vom Alten Weg</t>
  </si>
  <si>
    <t>Neubig, Katja</t>
  </si>
  <si>
    <t>Haros vom Oelschnabel</t>
  </si>
  <si>
    <t>Scheibel, Jutta</t>
  </si>
  <si>
    <t>Lauterbach, Silvia</t>
  </si>
  <si>
    <t>Biene</t>
  </si>
  <si>
    <t>Brütting, Mario</t>
  </si>
  <si>
    <t>Zeus von der Eger</t>
  </si>
  <si>
    <t>Müller, Klaus</t>
  </si>
  <si>
    <t>Nikor vom Haus Wendel</t>
  </si>
  <si>
    <t>Freiberger, Evelyn</t>
  </si>
  <si>
    <t>Eckhardt, Tamara</t>
  </si>
  <si>
    <t>Grübl, Cornelia</t>
  </si>
  <si>
    <t>Stepun´s Ugolnij</t>
  </si>
  <si>
    <t>SchH1</t>
  </si>
  <si>
    <t>Utz vom Schlosshof</t>
  </si>
  <si>
    <t>FPr3</t>
  </si>
  <si>
    <t>Ayk vom Floriansbrunnen</t>
  </si>
  <si>
    <t>Jonny</t>
  </si>
  <si>
    <t>Gründler, Ute</t>
  </si>
  <si>
    <t>Gröschel, Karl-Heinz</t>
  </si>
  <si>
    <t>Tepedino, Fatima</t>
  </si>
  <si>
    <t>Birkner, Manuela</t>
  </si>
  <si>
    <t>Elli von der Rotmainquelle</t>
  </si>
  <si>
    <t>Wunder, Karin</t>
  </si>
  <si>
    <t xml:space="preserve">Utz vom Schlosshof </t>
  </si>
  <si>
    <t>Birkner, Dieter</t>
  </si>
  <si>
    <t>Ullo vom Schlosshof</t>
  </si>
  <si>
    <t>Frey, Thomas</t>
  </si>
  <si>
    <t>Jaroman von Trockadero</t>
  </si>
  <si>
    <t>Ballu</t>
  </si>
  <si>
    <t>Liebermann, Klaus</t>
  </si>
  <si>
    <t>Aska vom Alfatal</t>
  </si>
  <si>
    <t xml:space="preserve">Ullo vom Schlosshof </t>
  </si>
  <si>
    <t>Richter, Artur</t>
  </si>
  <si>
    <t>Cliff Graf vom Schloss Lindach</t>
  </si>
  <si>
    <t>Braun, Harald</t>
  </si>
  <si>
    <t>Shila vom Haus Pürkner</t>
  </si>
  <si>
    <t>Schuster, Michael</t>
  </si>
  <si>
    <t>Zorro von der Jahnhöhe</t>
  </si>
  <si>
    <t>FPr1</t>
  </si>
  <si>
    <t>Küppers, Gerhard</t>
  </si>
  <si>
    <t>Krümel</t>
  </si>
  <si>
    <t>Bauer, Karin</t>
  </si>
  <si>
    <t>Wurzel vom Sachsenborn</t>
  </si>
  <si>
    <t>Ruhland, Daniel</t>
  </si>
  <si>
    <t>Bandit vom Österfeld</t>
  </si>
  <si>
    <t>Birkner,Dieter</t>
  </si>
  <si>
    <t xml:space="preserve">Gröschel, Karl-Heinz </t>
  </si>
  <si>
    <t>SchH2</t>
  </si>
  <si>
    <t>3.</t>
  </si>
  <si>
    <t>4.</t>
  </si>
  <si>
    <t>Wambo von der Sonnenhöhe</t>
  </si>
  <si>
    <t>Kaczkowski Samantha</t>
  </si>
  <si>
    <t>Kaczkowski Elke</t>
  </si>
  <si>
    <t>Joshy</t>
  </si>
  <si>
    <t>Hätscher Waldemar</t>
  </si>
  <si>
    <t>n.best.</t>
  </si>
  <si>
    <t>Amadeus</t>
  </si>
  <si>
    <t>FPR3</t>
  </si>
  <si>
    <t>IPO3</t>
  </si>
  <si>
    <t>Gemmel Monika</t>
  </si>
  <si>
    <t>Flocke</t>
  </si>
  <si>
    <t>Schmidt Kathleen</t>
  </si>
  <si>
    <t>Ozzy</t>
  </si>
  <si>
    <t>Pkt.</t>
  </si>
  <si>
    <t>Gesamt Punkte</t>
  </si>
  <si>
    <t>BH/VT</t>
  </si>
  <si>
    <t>Erath Marion</t>
  </si>
  <si>
    <t>Ent Angelika</t>
  </si>
  <si>
    <t>Hämmerlein Brigitte</t>
  </si>
  <si>
    <t>IPO-FH</t>
  </si>
  <si>
    <t>AD</t>
  </si>
  <si>
    <t>WH</t>
  </si>
  <si>
    <t>IPO-VO</t>
  </si>
  <si>
    <t>HGH</t>
  </si>
  <si>
    <t>BH/VT/SK</t>
  </si>
  <si>
    <t>Sachkundeprüfung</t>
  </si>
  <si>
    <t>Begleithund/Verkehrsteil</t>
  </si>
  <si>
    <t>Sachkundeprüfung/Begleithund/Verkehrsteil</t>
  </si>
  <si>
    <t>Fährtenhundprüfung 1</t>
  </si>
  <si>
    <t>Unterordnungsprüfung 1</t>
  </si>
  <si>
    <t>Ausdauerprüfung</t>
  </si>
  <si>
    <t>Wachhundeprüfung</t>
  </si>
  <si>
    <t>Schutzhundprüfung 1</t>
  </si>
  <si>
    <t>Schutzhundprüfung 2</t>
  </si>
  <si>
    <t>Schutzhundprüfung 3</t>
  </si>
  <si>
    <t>IPO-Fährtenhundprüfung</t>
  </si>
  <si>
    <t>Fährtenhundprüfung 2</t>
  </si>
  <si>
    <t>Schutzdienstprüfung 1</t>
  </si>
  <si>
    <t>Schutzdienstprüfung 2</t>
  </si>
  <si>
    <t>Schutzdienstprüfung 3</t>
  </si>
  <si>
    <t>Fährtenprüfung 1</t>
  </si>
  <si>
    <t>Fährtenprüfung 2</t>
  </si>
  <si>
    <t>Fährtenprüfung 3</t>
  </si>
  <si>
    <t>Unterordnungsprüfung 2</t>
  </si>
  <si>
    <t>Unterordnungsprüfung 3</t>
  </si>
  <si>
    <t>Herdengebrauchshundeprüfung</t>
  </si>
  <si>
    <t>Punkte</t>
  </si>
  <si>
    <t>Prüfungsstufe</t>
  </si>
  <si>
    <t>Bezeichnung</t>
  </si>
  <si>
    <t>UPr1</t>
  </si>
  <si>
    <t>Linda</t>
  </si>
  <si>
    <t>Fido vom Leithawald</t>
  </si>
  <si>
    <t>Arieba von der Burg Wolfstein</t>
  </si>
  <si>
    <t>Olaf vom Sulzbachgrund</t>
  </si>
  <si>
    <t>Franco vom Sulzbachgrund</t>
  </si>
  <si>
    <t>Kreisgruppe 3 Velden</t>
  </si>
  <si>
    <t>Hundefreunde Pegnitz</t>
  </si>
  <si>
    <t>Verein/Ortsgruppe</t>
  </si>
  <si>
    <t>OG Heroldsberg e.V</t>
  </si>
  <si>
    <t>OG Bayreuth e.V</t>
  </si>
  <si>
    <t>OG Pegnitz/Ofr. e.V.</t>
  </si>
  <si>
    <t>Ilka Prommersberger</t>
  </si>
  <si>
    <t>OG Mooswiese-Neumarkt</t>
  </si>
  <si>
    <t>Schöfer Hans-Jürgen</t>
  </si>
  <si>
    <t>best</t>
  </si>
  <si>
    <t>Zurück</t>
  </si>
  <si>
    <t>Anna Steinmüller</t>
  </si>
  <si>
    <t>Horst Zrenner</t>
  </si>
  <si>
    <t>Rask von Nessaya</t>
  </si>
  <si>
    <t>Sonja Porisch</t>
  </si>
  <si>
    <t>Akani vom Bärengarten</t>
  </si>
  <si>
    <t>Uwe Kläning</t>
  </si>
  <si>
    <t>Norbert Radke</t>
  </si>
  <si>
    <t>Red Hot Chilly Pepper</t>
  </si>
  <si>
    <t>OG Eschenbach</t>
  </si>
  <si>
    <t>Manuela Haydn</t>
  </si>
  <si>
    <t>HSV Pegnitz 03</t>
  </si>
  <si>
    <t>OG Bayreuth</t>
  </si>
  <si>
    <t>Gröschel Kar-Heinz</t>
  </si>
  <si>
    <t>Hölzel Stefanie</t>
  </si>
  <si>
    <t>Schaub-Illing Kerstin</t>
  </si>
  <si>
    <t>Haidrivers Smokey Boy</t>
  </si>
  <si>
    <t>OG Pegnitz</t>
  </si>
  <si>
    <t>Buddy</t>
  </si>
  <si>
    <t>Verein</t>
  </si>
  <si>
    <t>Schiffmann Josef</t>
  </si>
  <si>
    <t>OG Pressath</t>
  </si>
  <si>
    <t>Rost Tanja</t>
  </si>
  <si>
    <t>Flip</t>
  </si>
  <si>
    <t>Yogi vom Lehrbacher Schloß</t>
  </si>
  <si>
    <t>n.best</t>
  </si>
  <si>
    <t>Persau Liane</t>
  </si>
  <si>
    <t>Cliff von der Burgruine</t>
  </si>
  <si>
    <t>Birkner Dieter</t>
  </si>
  <si>
    <t>Ben</t>
  </si>
  <si>
    <t>Gandolf Kody Diabora</t>
  </si>
  <si>
    <t>Gröschel Karl-Heinz</t>
  </si>
  <si>
    <t>Haidriver´s Smokey Boy</t>
  </si>
  <si>
    <t>BGH-1</t>
  </si>
  <si>
    <t>BGH-2</t>
  </si>
  <si>
    <t>BGH-3</t>
  </si>
  <si>
    <t>Begleithund 1</t>
  </si>
  <si>
    <t>Begleithund 2</t>
  </si>
  <si>
    <t>Begleithund 3</t>
  </si>
  <si>
    <t>Jamaika von der Gewürzwiese</t>
  </si>
  <si>
    <t>Zocker von der Piste Trophe</t>
  </si>
  <si>
    <t>Schellermann Anke</t>
  </si>
  <si>
    <t>Richter Arthur</t>
  </si>
  <si>
    <t>Raini vom Gleisdreieck</t>
  </si>
  <si>
    <t>Weisheit Alfred</t>
  </si>
  <si>
    <t>OG Münchberg</t>
  </si>
  <si>
    <t>Hüttl Kurt</t>
  </si>
  <si>
    <t>Luca zum Turmacker</t>
  </si>
  <si>
    <t>Rani vom Gleisdreieck</t>
  </si>
  <si>
    <t>Wiesend Miriam</t>
  </si>
  <si>
    <t>Leni</t>
  </si>
  <si>
    <t>Hölzel Steffi</t>
  </si>
  <si>
    <t>Badstieber Sabine</t>
  </si>
  <si>
    <t>Lucy</t>
  </si>
  <si>
    <t>Jesko vom Schloß Tillysburg</t>
  </si>
  <si>
    <t>Judy  vom Forstamtsgarten</t>
  </si>
  <si>
    <t>Müller Willi</t>
  </si>
  <si>
    <t>OG Dinkelsbühl</t>
  </si>
  <si>
    <t>OG Neumarkt-Mooswiese</t>
  </si>
  <si>
    <t>Schneider Otmar</t>
  </si>
  <si>
    <t>Yakira vom Fichtenschlag</t>
  </si>
  <si>
    <t>APR 1</t>
  </si>
  <si>
    <t>APR 2</t>
  </si>
  <si>
    <t>APR 3</t>
  </si>
  <si>
    <t>FPR 3</t>
  </si>
  <si>
    <t>FPR 2</t>
  </si>
  <si>
    <t>FPR 1</t>
  </si>
  <si>
    <t>IPO 1</t>
  </si>
  <si>
    <t>IPO 2</t>
  </si>
  <si>
    <t>IPO 3</t>
  </si>
  <si>
    <t>RH 1</t>
  </si>
  <si>
    <t>RH 2</t>
  </si>
  <si>
    <t>SPR 1</t>
  </si>
  <si>
    <t>SPR 2</t>
  </si>
  <si>
    <t>SPR 3</t>
  </si>
  <si>
    <t>UPR 1</t>
  </si>
  <si>
    <t>UPR 2</t>
  </si>
  <si>
    <t>UPR 3</t>
  </si>
  <si>
    <t>Brendel Daniela</t>
  </si>
  <si>
    <t>Lux von den Querulanten</t>
  </si>
  <si>
    <t>Groß Jens</t>
  </si>
  <si>
    <t>Santi</t>
  </si>
  <si>
    <t>Müller Thomas</t>
  </si>
  <si>
    <t>Cyra of Rough Diamond</t>
  </si>
  <si>
    <t>Neuner Andre</t>
  </si>
  <si>
    <t>Jack</t>
  </si>
</sst>
</file>

<file path=xl/styles.xml><?xml version="1.0" encoding="utf-8"?>
<styleSheet xmlns="http://schemas.openxmlformats.org/spreadsheetml/2006/main">
  <numFmts count="2">
    <numFmt numFmtId="164" formatCode="0;\-0;&quot;&quot;"/>
    <numFmt numFmtId="165" formatCode="\ 0;\-0;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0" xfId="0" applyFill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0" fontId="4" fillId="0" borderId="16" xfId="0" applyFont="1" applyBorder="1"/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2" fillId="0" borderId="20" xfId="0" applyFont="1" applyBorder="1" applyAlignment="1">
      <alignment horizontal="center"/>
    </xf>
    <xf numFmtId="0" fontId="4" fillId="2" borderId="9" xfId="0" applyFont="1" applyFill="1" applyBorder="1"/>
    <xf numFmtId="0" fontId="4" fillId="2" borderId="7" xfId="0" applyFont="1" applyFill="1" applyBorder="1"/>
    <xf numFmtId="0" fontId="1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/>
    <xf numFmtId="0" fontId="1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1" xfId="0" applyFont="1" applyBorder="1"/>
    <xf numFmtId="0" fontId="2" fillId="0" borderId="9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2" fillId="0" borderId="21" xfId="0" applyFont="1" applyBorder="1"/>
    <xf numFmtId="0" fontId="1" fillId="0" borderId="23" xfId="0" applyFont="1" applyBorder="1"/>
    <xf numFmtId="0" fontId="7" fillId="0" borderId="16" xfId="0" applyFont="1" applyBorder="1" applyAlignment="1">
      <alignment horizontal="center"/>
    </xf>
    <xf numFmtId="0" fontId="1" fillId="0" borderId="15" xfId="0" applyFont="1" applyBorder="1"/>
    <xf numFmtId="0" fontId="1" fillId="0" borderId="24" xfId="0" applyFont="1" applyBorder="1"/>
    <xf numFmtId="0" fontId="4" fillId="0" borderId="8" xfId="0" applyFont="1" applyBorder="1"/>
    <xf numFmtId="0" fontId="3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" xfId="0" applyFont="1" applyBorder="1"/>
    <xf numFmtId="0" fontId="7" fillId="0" borderId="15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7" fillId="2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/>
    <xf numFmtId="0" fontId="8" fillId="3" borderId="0" xfId="0" applyFont="1" applyFill="1" applyAlignment="1">
      <alignment horizontal="left"/>
    </xf>
    <xf numFmtId="0" fontId="0" fillId="3" borderId="0" xfId="0" applyFill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9" fillId="3" borderId="0" xfId="0" applyFont="1" applyFill="1" applyBorder="1"/>
    <xf numFmtId="0" fontId="0" fillId="3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Font="1" applyBorder="1"/>
    <xf numFmtId="0" fontId="0" fillId="2" borderId="11" xfId="0" applyFont="1" applyFill="1" applyBorder="1"/>
    <xf numFmtId="0" fontId="0" fillId="0" borderId="0" xfId="0" applyFont="1"/>
    <xf numFmtId="0" fontId="7" fillId="0" borderId="13" xfId="0" applyFont="1" applyBorder="1" applyAlignment="1">
      <alignment horizontal="center"/>
    </xf>
    <xf numFmtId="0" fontId="10" fillId="0" borderId="11" xfId="0" applyFont="1" applyBorder="1"/>
    <xf numFmtId="164" fontId="7" fillId="0" borderId="13" xfId="0" applyNumberFormat="1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6" xfId="0" applyFont="1" applyBorder="1" applyProtection="1"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15" xfId="0" applyFont="1" applyBorder="1" applyProtection="1"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2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5" borderId="0" xfId="0" applyFill="1"/>
    <xf numFmtId="0" fontId="11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Protection="1"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12" fillId="2" borderId="30" xfId="0" applyFont="1" applyFill="1" applyBorder="1" applyProtection="1"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Protection="1">
      <protection hidden="1"/>
    </xf>
    <xf numFmtId="0" fontId="12" fillId="2" borderId="31" xfId="0" applyFont="1" applyFill="1" applyBorder="1" applyProtection="1"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2" fillId="2" borderId="7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4" fontId="0" fillId="0" borderId="0" xfId="0" applyNumberFormat="1"/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2" borderId="15" xfId="0" applyFont="1" applyFill="1" applyBorder="1" applyProtection="1">
      <protection hidden="1"/>
    </xf>
    <xf numFmtId="0" fontId="12" fillId="2" borderId="29" xfId="0" applyFont="1" applyFill="1" applyBorder="1" applyProtection="1">
      <protection hidden="1"/>
    </xf>
    <xf numFmtId="0" fontId="1" fillId="0" borderId="0" xfId="0" applyFont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2" borderId="16" xfId="0" applyFont="1" applyFill="1" applyBorder="1" applyProtection="1">
      <protection hidden="1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5" xfId="0" applyNumberFormat="1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Alignment="1">
      <alignment horizontal="center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/>
    <xf numFmtId="0" fontId="4" fillId="0" borderId="17" xfId="0" applyFont="1" applyBorder="1"/>
    <xf numFmtId="0" fontId="4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/>
    <xf numFmtId="0" fontId="4" fillId="0" borderId="32" xfId="0" applyFont="1" applyBorder="1"/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4" xfId="0" applyFont="1" applyBorder="1"/>
    <xf numFmtId="0" fontId="1" fillId="0" borderId="2" xfId="0" applyFont="1" applyBorder="1"/>
    <xf numFmtId="0" fontId="2" fillId="0" borderId="3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ov.2008!A1"/><Relationship Id="rId13" Type="http://schemas.openxmlformats.org/officeDocument/2006/relationships/hyperlink" Target="#'Mai 2011'!A1"/><Relationship Id="rId18" Type="http://schemas.openxmlformats.org/officeDocument/2006/relationships/hyperlink" Target="#Okt.2013!A1"/><Relationship Id="rId26" Type="http://schemas.openxmlformats.org/officeDocument/2006/relationships/hyperlink" Target="#Vorlage!A1"/><Relationship Id="rId3" Type="http://schemas.openxmlformats.org/officeDocument/2006/relationships/hyperlink" Target="#Mai.2006!A1"/><Relationship Id="rId21" Type="http://schemas.openxmlformats.org/officeDocument/2006/relationships/hyperlink" Target="#'Mai 2015'!A1"/><Relationship Id="rId7" Type="http://schemas.openxmlformats.org/officeDocument/2006/relationships/hyperlink" Target="#Mai.2008!A1"/><Relationship Id="rId12" Type="http://schemas.openxmlformats.org/officeDocument/2006/relationships/hyperlink" Target="#Nov.2010!A1"/><Relationship Id="rId17" Type="http://schemas.openxmlformats.org/officeDocument/2006/relationships/hyperlink" Target="#'Juni 2013'!A1"/><Relationship Id="rId25" Type="http://schemas.openxmlformats.org/officeDocument/2006/relationships/hyperlink" Target="#Daten!A1"/><Relationship Id="rId2" Type="http://schemas.openxmlformats.org/officeDocument/2006/relationships/hyperlink" Target="#Okt.2005!A1"/><Relationship Id="rId16" Type="http://schemas.openxmlformats.org/officeDocument/2006/relationships/hyperlink" Target="#Okt.2012!A1"/><Relationship Id="rId20" Type="http://schemas.openxmlformats.org/officeDocument/2006/relationships/hyperlink" Target="#Okt.2014!A1"/><Relationship Id="rId1" Type="http://schemas.openxmlformats.org/officeDocument/2006/relationships/hyperlink" Target="#'Mai 2005'!A1"/><Relationship Id="rId6" Type="http://schemas.openxmlformats.org/officeDocument/2006/relationships/hyperlink" Target="#Okt.2007!A1"/><Relationship Id="rId11" Type="http://schemas.openxmlformats.org/officeDocument/2006/relationships/hyperlink" Target="#'Juni 2010'!A1"/><Relationship Id="rId24" Type="http://schemas.openxmlformats.org/officeDocument/2006/relationships/hyperlink" Target="#'Okt 2016'!Verein_Ortsgruppe"/><Relationship Id="rId5" Type="http://schemas.openxmlformats.org/officeDocument/2006/relationships/hyperlink" Target="#'Mai 2007'!A1"/><Relationship Id="rId15" Type="http://schemas.openxmlformats.org/officeDocument/2006/relationships/hyperlink" Target="#'Juni 2012'!A1"/><Relationship Id="rId23" Type="http://schemas.openxmlformats.org/officeDocument/2006/relationships/hyperlink" Target="#'Mai 2016'!Verein_Ortsgruppe"/><Relationship Id="rId10" Type="http://schemas.openxmlformats.org/officeDocument/2006/relationships/hyperlink" Target="#Nov.2009!A1"/><Relationship Id="rId19" Type="http://schemas.openxmlformats.org/officeDocument/2006/relationships/hyperlink" Target="#'Mai 2014'!A1"/><Relationship Id="rId4" Type="http://schemas.openxmlformats.org/officeDocument/2006/relationships/hyperlink" Target="#Nov.2006!A1"/><Relationship Id="rId9" Type="http://schemas.openxmlformats.org/officeDocument/2006/relationships/hyperlink" Target="#Mai.2009!A1"/><Relationship Id="rId14" Type="http://schemas.openxmlformats.org/officeDocument/2006/relationships/hyperlink" Target="#Okt.2011!A1"/><Relationship Id="rId22" Type="http://schemas.openxmlformats.org/officeDocument/2006/relationships/hyperlink" Target="#Okt.2015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</xdr:col>
      <xdr:colOff>800100</xdr:colOff>
      <xdr:row>6</xdr:row>
      <xdr:rowOff>142875</xdr:rowOff>
    </xdr:to>
    <xdr:sp macro="" textlink="">
      <xdr:nvSpPr>
        <xdr:cNvPr id="2" name="Rechteck 1">
          <a:hlinkClick xmlns:r="http://schemas.openxmlformats.org/officeDocument/2006/relationships" r:id="rId1"/>
        </xdr:cNvPr>
        <xdr:cNvSpPr/>
      </xdr:nvSpPr>
      <xdr:spPr>
        <a:xfrm>
          <a:off x="38100" y="600075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 2005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762000</xdr:colOff>
      <xdr:row>6</xdr:row>
      <xdr:rowOff>114300</xdr:rowOff>
    </xdr:to>
    <xdr:sp macro="" textlink="">
      <xdr:nvSpPr>
        <xdr:cNvPr id="3" name="Rechteck 2">
          <a:hlinkClick xmlns:r="http://schemas.openxmlformats.org/officeDocument/2006/relationships" r:id="rId2"/>
        </xdr:cNvPr>
        <xdr:cNvSpPr/>
      </xdr:nvSpPr>
      <xdr:spPr>
        <a:xfrm>
          <a:off x="1638300" y="571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Oktober 2005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762000</xdr:colOff>
      <xdr:row>6</xdr:row>
      <xdr:rowOff>114300</xdr:rowOff>
    </xdr:to>
    <xdr:sp macro="" textlink="">
      <xdr:nvSpPr>
        <xdr:cNvPr id="4" name="Rechteck 3">
          <a:hlinkClick xmlns:r="http://schemas.openxmlformats.org/officeDocument/2006/relationships" r:id="rId3"/>
        </xdr:cNvPr>
        <xdr:cNvSpPr/>
      </xdr:nvSpPr>
      <xdr:spPr>
        <a:xfrm>
          <a:off x="3276600" y="571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 2006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762000</xdr:colOff>
      <xdr:row>6</xdr:row>
      <xdr:rowOff>114300</xdr:rowOff>
    </xdr:to>
    <xdr:sp macro="" textlink="">
      <xdr:nvSpPr>
        <xdr:cNvPr id="5" name="Rechteck 4">
          <a:hlinkClick xmlns:r="http://schemas.openxmlformats.org/officeDocument/2006/relationships" r:id="rId4"/>
        </xdr:cNvPr>
        <xdr:cNvSpPr/>
      </xdr:nvSpPr>
      <xdr:spPr>
        <a:xfrm>
          <a:off x="4914900" y="571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November 2006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762000</xdr:colOff>
      <xdr:row>6</xdr:row>
      <xdr:rowOff>114300</xdr:rowOff>
    </xdr:to>
    <xdr:sp macro="" textlink="">
      <xdr:nvSpPr>
        <xdr:cNvPr id="6" name="Rechteck 5">
          <a:hlinkClick xmlns:r="http://schemas.openxmlformats.org/officeDocument/2006/relationships" r:id="rId5"/>
        </xdr:cNvPr>
        <xdr:cNvSpPr/>
      </xdr:nvSpPr>
      <xdr:spPr>
        <a:xfrm>
          <a:off x="6553200" y="571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 2007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762000</xdr:colOff>
      <xdr:row>9</xdr:row>
      <xdr:rowOff>114300</xdr:rowOff>
    </xdr:to>
    <xdr:sp macro="" textlink="">
      <xdr:nvSpPr>
        <xdr:cNvPr id="7" name="Rechteck 6">
          <a:hlinkClick xmlns:r="http://schemas.openxmlformats.org/officeDocument/2006/relationships" r:id="rId6"/>
        </xdr:cNvPr>
        <xdr:cNvSpPr/>
      </xdr:nvSpPr>
      <xdr:spPr>
        <a:xfrm>
          <a:off x="0" y="1143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Oktober  2007</a:t>
          </a:r>
        </a:p>
        <a:p>
          <a:pPr algn="ctr"/>
          <a:r>
            <a:rPr lang="de-DE" sz="1100"/>
            <a:t>keine Prüfung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762000</xdr:colOff>
      <xdr:row>9</xdr:row>
      <xdr:rowOff>114300</xdr:rowOff>
    </xdr:to>
    <xdr:sp macro="" textlink="">
      <xdr:nvSpPr>
        <xdr:cNvPr id="8" name="Rechteck 7">
          <a:hlinkClick xmlns:r="http://schemas.openxmlformats.org/officeDocument/2006/relationships" r:id="rId7"/>
        </xdr:cNvPr>
        <xdr:cNvSpPr/>
      </xdr:nvSpPr>
      <xdr:spPr>
        <a:xfrm>
          <a:off x="1638300" y="1143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</a:t>
          </a:r>
          <a:r>
            <a:rPr lang="de-DE" sz="1100" baseline="0"/>
            <a:t> </a:t>
          </a:r>
          <a:r>
            <a:rPr lang="de-DE" sz="1100"/>
            <a:t>2008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762000</xdr:colOff>
      <xdr:row>9</xdr:row>
      <xdr:rowOff>114300</xdr:rowOff>
    </xdr:to>
    <xdr:sp macro="" textlink="">
      <xdr:nvSpPr>
        <xdr:cNvPr id="9" name="Rechteck 8">
          <a:hlinkClick xmlns:r="http://schemas.openxmlformats.org/officeDocument/2006/relationships" r:id="rId8"/>
        </xdr:cNvPr>
        <xdr:cNvSpPr/>
      </xdr:nvSpPr>
      <xdr:spPr>
        <a:xfrm>
          <a:off x="3276600" y="1143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November 2008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762000</xdr:colOff>
      <xdr:row>9</xdr:row>
      <xdr:rowOff>114300</xdr:rowOff>
    </xdr:to>
    <xdr:sp macro="" textlink="">
      <xdr:nvSpPr>
        <xdr:cNvPr id="10" name="Rechteck 9">
          <a:hlinkClick xmlns:r="http://schemas.openxmlformats.org/officeDocument/2006/relationships" r:id="rId9"/>
        </xdr:cNvPr>
        <xdr:cNvSpPr/>
      </xdr:nvSpPr>
      <xdr:spPr>
        <a:xfrm>
          <a:off x="4914900" y="1143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 2009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762000</xdr:colOff>
      <xdr:row>9</xdr:row>
      <xdr:rowOff>114300</xdr:rowOff>
    </xdr:to>
    <xdr:sp macro="" textlink="">
      <xdr:nvSpPr>
        <xdr:cNvPr id="11" name="Rechteck 10">
          <a:hlinkClick xmlns:r="http://schemas.openxmlformats.org/officeDocument/2006/relationships" r:id="rId10"/>
        </xdr:cNvPr>
        <xdr:cNvSpPr/>
      </xdr:nvSpPr>
      <xdr:spPr>
        <a:xfrm>
          <a:off x="6553200" y="1143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November 2009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762000</xdr:colOff>
      <xdr:row>12</xdr:row>
      <xdr:rowOff>114300</xdr:rowOff>
    </xdr:to>
    <xdr:sp macro="" textlink="">
      <xdr:nvSpPr>
        <xdr:cNvPr id="12" name="Rechteck 11">
          <a:hlinkClick xmlns:r="http://schemas.openxmlformats.org/officeDocument/2006/relationships" r:id="rId11"/>
        </xdr:cNvPr>
        <xdr:cNvSpPr/>
      </xdr:nvSpPr>
      <xdr:spPr>
        <a:xfrm>
          <a:off x="0" y="1714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Juni 2010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762000</xdr:colOff>
      <xdr:row>12</xdr:row>
      <xdr:rowOff>114300</xdr:rowOff>
    </xdr:to>
    <xdr:sp macro="" textlink="">
      <xdr:nvSpPr>
        <xdr:cNvPr id="13" name="Rechteck 12">
          <a:hlinkClick xmlns:r="http://schemas.openxmlformats.org/officeDocument/2006/relationships" r:id="rId12"/>
        </xdr:cNvPr>
        <xdr:cNvSpPr/>
      </xdr:nvSpPr>
      <xdr:spPr>
        <a:xfrm>
          <a:off x="1638300" y="1714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November 2010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762000</xdr:colOff>
      <xdr:row>12</xdr:row>
      <xdr:rowOff>114300</xdr:rowOff>
    </xdr:to>
    <xdr:sp macro="" textlink="">
      <xdr:nvSpPr>
        <xdr:cNvPr id="14" name="Rechteck 13">
          <a:hlinkClick xmlns:r="http://schemas.openxmlformats.org/officeDocument/2006/relationships" r:id="rId13"/>
        </xdr:cNvPr>
        <xdr:cNvSpPr/>
      </xdr:nvSpPr>
      <xdr:spPr>
        <a:xfrm>
          <a:off x="3276600" y="1714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Mai 2011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762000</xdr:colOff>
      <xdr:row>12</xdr:row>
      <xdr:rowOff>114300</xdr:rowOff>
    </xdr:to>
    <xdr:sp macro="" textlink="">
      <xdr:nvSpPr>
        <xdr:cNvPr id="15" name="Rechteck 14">
          <a:hlinkClick xmlns:r="http://schemas.openxmlformats.org/officeDocument/2006/relationships" r:id="rId14"/>
        </xdr:cNvPr>
        <xdr:cNvSpPr/>
      </xdr:nvSpPr>
      <xdr:spPr>
        <a:xfrm>
          <a:off x="4914900" y="1714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Oktober 2011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762000</xdr:colOff>
      <xdr:row>12</xdr:row>
      <xdr:rowOff>114300</xdr:rowOff>
    </xdr:to>
    <xdr:sp macro="" textlink="">
      <xdr:nvSpPr>
        <xdr:cNvPr id="16" name="Rechteck 15">
          <a:hlinkClick xmlns:r="http://schemas.openxmlformats.org/officeDocument/2006/relationships" r:id="rId15"/>
        </xdr:cNvPr>
        <xdr:cNvSpPr/>
      </xdr:nvSpPr>
      <xdr:spPr>
        <a:xfrm>
          <a:off x="6553200" y="1714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Juni 2012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762000</xdr:colOff>
      <xdr:row>15</xdr:row>
      <xdr:rowOff>114300</xdr:rowOff>
    </xdr:to>
    <xdr:sp macro="" textlink="">
      <xdr:nvSpPr>
        <xdr:cNvPr id="17" name="Rechteck 16">
          <a:hlinkClick xmlns:r="http://schemas.openxmlformats.org/officeDocument/2006/relationships" r:id="rId16"/>
        </xdr:cNvPr>
        <xdr:cNvSpPr/>
      </xdr:nvSpPr>
      <xdr:spPr>
        <a:xfrm>
          <a:off x="0" y="2286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Oktober 2012</a:t>
          </a:r>
        </a:p>
      </xdr:txBody>
    </xdr:sp>
    <xdr:clientData/>
  </xdr:twoCellAnchor>
  <xdr:twoCellAnchor>
    <xdr:from>
      <xdr:col>2</xdr:col>
      <xdr:colOff>0</xdr:colOff>
      <xdr:row>12</xdr:row>
      <xdr:rowOff>161925</xdr:rowOff>
    </xdr:from>
    <xdr:to>
      <xdr:col>3</xdr:col>
      <xdr:colOff>762000</xdr:colOff>
      <xdr:row>15</xdr:row>
      <xdr:rowOff>114300</xdr:rowOff>
    </xdr:to>
    <xdr:sp macro="" textlink="">
      <xdr:nvSpPr>
        <xdr:cNvPr id="18" name="Rechteck 17">
          <a:hlinkClick xmlns:r="http://schemas.openxmlformats.org/officeDocument/2006/relationships" r:id="rId17"/>
        </xdr:cNvPr>
        <xdr:cNvSpPr/>
      </xdr:nvSpPr>
      <xdr:spPr>
        <a:xfrm>
          <a:off x="1638300" y="2447925"/>
          <a:ext cx="1581150" cy="523875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de-DE"/>
            <a:t>            Juni 2013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762000</xdr:colOff>
      <xdr:row>15</xdr:row>
      <xdr:rowOff>114300</xdr:rowOff>
    </xdr:to>
    <xdr:sp macro="" textlink="">
      <xdr:nvSpPr>
        <xdr:cNvPr id="19" name="Rechteck 18">
          <a:hlinkClick xmlns:r="http://schemas.openxmlformats.org/officeDocument/2006/relationships" r:id="rId18"/>
        </xdr:cNvPr>
        <xdr:cNvSpPr/>
      </xdr:nvSpPr>
      <xdr:spPr>
        <a:xfrm>
          <a:off x="3276600" y="2286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de-DE"/>
            <a:t>          Oktober 2013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762000</xdr:colOff>
      <xdr:row>15</xdr:row>
      <xdr:rowOff>114300</xdr:rowOff>
    </xdr:to>
    <xdr:sp macro="" textlink="">
      <xdr:nvSpPr>
        <xdr:cNvPr id="20" name="Rechteck 19">
          <a:hlinkClick xmlns:r="http://schemas.openxmlformats.org/officeDocument/2006/relationships" r:id="rId19"/>
        </xdr:cNvPr>
        <xdr:cNvSpPr/>
      </xdr:nvSpPr>
      <xdr:spPr>
        <a:xfrm>
          <a:off x="4914900" y="2286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Mai 2014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762000</xdr:colOff>
      <xdr:row>15</xdr:row>
      <xdr:rowOff>114300</xdr:rowOff>
    </xdr:to>
    <xdr:sp macro="" textlink="">
      <xdr:nvSpPr>
        <xdr:cNvPr id="21" name="Rechteck 20">
          <a:hlinkClick xmlns:r="http://schemas.openxmlformats.org/officeDocument/2006/relationships" r:id="rId20"/>
        </xdr:cNvPr>
        <xdr:cNvSpPr/>
      </xdr:nvSpPr>
      <xdr:spPr>
        <a:xfrm>
          <a:off x="6553200" y="2286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Oktober 2014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762000</xdr:colOff>
      <xdr:row>18</xdr:row>
      <xdr:rowOff>114300</xdr:rowOff>
    </xdr:to>
    <xdr:sp macro="" textlink="">
      <xdr:nvSpPr>
        <xdr:cNvPr id="22" name="Rechteck 21">
          <a:hlinkClick xmlns:r="http://schemas.openxmlformats.org/officeDocument/2006/relationships" r:id="rId21"/>
        </xdr:cNvPr>
        <xdr:cNvSpPr/>
      </xdr:nvSpPr>
      <xdr:spPr>
        <a:xfrm>
          <a:off x="0" y="2857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Mai 2015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762000</xdr:colOff>
      <xdr:row>18</xdr:row>
      <xdr:rowOff>114300</xdr:rowOff>
    </xdr:to>
    <xdr:sp macro="" textlink="">
      <xdr:nvSpPr>
        <xdr:cNvPr id="23" name="Rechteck 22">
          <a:hlinkClick xmlns:r="http://schemas.openxmlformats.org/officeDocument/2006/relationships" r:id="rId22"/>
        </xdr:cNvPr>
        <xdr:cNvSpPr/>
      </xdr:nvSpPr>
      <xdr:spPr>
        <a:xfrm>
          <a:off x="1638300" y="2857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Oktober 2015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762000</xdr:colOff>
      <xdr:row>18</xdr:row>
      <xdr:rowOff>114300</xdr:rowOff>
    </xdr:to>
    <xdr:sp macro="" textlink="">
      <xdr:nvSpPr>
        <xdr:cNvPr id="24" name="Rechteck 23">
          <a:hlinkClick xmlns:r="http://schemas.openxmlformats.org/officeDocument/2006/relationships" r:id="rId23"/>
        </xdr:cNvPr>
        <xdr:cNvSpPr/>
      </xdr:nvSpPr>
      <xdr:spPr>
        <a:xfrm>
          <a:off x="3276600" y="2857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Mai 2016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762000</xdr:colOff>
      <xdr:row>18</xdr:row>
      <xdr:rowOff>114300</xdr:rowOff>
    </xdr:to>
    <xdr:sp macro="" textlink="">
      <xdr:nvSpPr>
        <xdr:cNvPr id="25" name="Rechteck 24">
          <a:hlinkClick xmlns:r="http://schemas.openxmlformats.org/officeDocument/2006/relationships" r:id="rId24"/>
        </xdr:cNvPr>
        <xdr:cNvSpPr/>
      </xdr:nvSpPr>
      <xdr:spPr>
        <a:xfrm>
          <a:off x="4914900" y="2857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/>
            <a:t>Oktober 2016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762000</xdr:colOff>
      <xdr:row>18</xdr:row>
      <xdr:rowOff>114300</xdr:rowOff>
    </xdr:to>
    <xdr:sp macro="" textlink="">
      <xdr:nvSpPr>
        <xdr:cNvPr id="26" name="Rechteck 25"/>
        <xdr:cNvSpPr/>
      </xdr:nvSpPr>
      <xdr:spPr>
        <a:xfrm>
          <a:off x="6553200" y="28575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762000</xdr:colOff>
      <xdr:row>21</xdr:row>
      <xdr:rowOff>114300</xdr:rowOff>
    </xdr:to>
    <xdr:sp macro="" textlink="">
      <xdr:nvSpPr>
        <xdr:cNvPr id="27" name="Rechteck 26"/>
        <xdr:cNvSpPr/>
      </xdr:nvSpPr>
      <xdr:spPr>
        <a:xfrm>
          <a:off x="0" y="3429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762000</xdr:colOff>
      <xdr:row>21</xdr:row>
      <xdr:rowOff>114300</xdr:rowOff>
    </xdr:to>
    <xdr:sp macro="" textlink="">
      <xdr:nvSpPr>
        <xdr:cNvPr id="28" name="Rechteck 27"/>
        <xdr:cNvSpPr/>
      </xdr:nvSpPr>
      <xdr:spPr>
        <a:xfrm>
          <a:off x="1638300" y="3429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762000</xdr:colOff>
      <xdr:row>21</xdr:row>
      <xdr:rowOff>114300</xdr:rowOff>
    </xdr:to>
    <xdr:sp macro="" textlink="">
      <xdr:nvSpPr>
        <xdr:cNvPr id="29" name="Rechteck 28"/>
        <xdr:cNvSpPr/>
      </xdr:nvSpPr>
      <xdr:spPr>
        <a:xfrm>
          <a:off x="3276600" y="3429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762000</xdr:colOff>
      <xdr:row>21</xdr:row>
      <xdr:rowOff>114300</xdr:rowOff>
    </xdr:to>
    <xdr:sp macro="" textlink="">
      <xdr:nvSpPr>
        <xdr:cNvPr id="30" name="Rechteck 29"/>
        <xdr:cNvSpPr/>
      </xdr:nvSpPr>
      <xdr:spPr>
        <a:xfrm>
          <a:off x="4914900" y="3429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762000</xdr:colOff>
      <xdr:row>21</xdr:row>
      <xdr:rowOff>114300</xdr:rowOff>
    </xdr:to>
    <xdr:sp macro="" textlink="">
      <xdr:nvSpPr>
        <xdr:cNvPr id="31" name="Rechteck 30"/>
        <xdr:cNvSpPr/>
      </xdr:nvSpPr>
      <xdr:spPr>
        <a:xfrm>
          <a:off x="6553200" y="342900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762000</xdr:colOff>
      <xdr:row>3</xdr:row>
      <xdr:rowOff>114300</xdr:rowOff>
    </xdr:to>
    <xdr:sp macro="" textlink="">
      <xdr:nvSpPr>
        <xdr:cNvPr id="32" name="Rechteck 31">
          <a:hlinkClick xmlns:r="http://schemas.openxmlformats.org/officeDocument/2006/relationships" r:id="rId25"/>
        </xdr:cNvPr>
        <xdr:cNvSpPr/>
      </xdr:nvSpPr>
      <xdr:spPr>
        <a:xfrm>
          <a:off x="1638300" y="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Daten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762000</xdr:colOff>
      <xdr:row>3</xdr:row>
      <xdr:rowOff>114300</xdr:rowOff>
    </xdr:to>
    <xdr:sp macro="" textlink="">
      <xdr:nvSpPr>
        <xdr:cNvPr id="33" name="Rechteck 32">
          <a:hlinkClick xmlns:r="http://schemas.openxmlformats.org/officeDocument/2006/relationships" r:id="rId26"/>
        </xdr:cNvPr>
        <xdr:cNvSpPr/>
      </xdr:nvSpPr>
      <xdr:spPr>
        <a:xfrm>
          <a:off x="4914900" y="0"/>
          <a:ext cx="1581150" cy="495300"/>
        </a:xfrm>
        <a:prstGeom prst="rect">
          <a:avLst/>
        </a:prstGeom>
        <a:scene3d>
          <a:camera prst="orthographicFront"/>
          <a:lightRig rig="threePt" dir="t"/>
        </a:scene3d>
        <a:sp3d>
          <a:bevelT prst="convex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Vorlage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2</xdr:col>
      <xdr:colOff>323850</xdr:colOff>
      <xdr:row>15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4" name="Pfeil nach links 3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15</xdr:row>
      <xdr:rowOff>76200</xdr:rowOff>
    </xdr:from>
    <xdr:to>
      <xdr:col>2</xdr:col>
      <xdr:colOff>523875</xdr:colOff>
      <xdr:row>16</xdr:row>
      <xdr:rowOff>304801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457200" y="53340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66675</xdr:rowOff>
    </xdr:from>
    <xdr:to>
      <xdr:col>2</xdr:col>
      <xdr:colOff>47625</xdr:colOff>
      <xdr:row>16</xdr:row>
      <xdr:rowOff>295276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324475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47625</xdr:colOff>
      <xdr:row>14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455295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104775</xdr:rowOff>
    </xdr:from>
    <xdr:to>
      <xdr:col>1</xdr:col>
      <xdr:colOff>1409700</xdr:colOff>
      <xdr:row>16</xdr:row>
      <xdr:rowOff>333376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57150" y="5362575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1685925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742950</xdr:colOff>
      <xdr:row>34</xdr:row>
      <xdr:rowOff>9526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0" y="55245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47625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3333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3" name="Pfeil nach links 2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323850</xdr:colOff>
      <xdr:row>16</xdr:row>
      <xdr:rowOff>228601</xdr:rowOff>
    </xdr:to>
    <xdr:sp macro="" textlink="">
      <xdr:nvSpPr>
        <xdr:cNvPr id="2" name="Pfeil nach links 1">
          <a:hlinkClick xmlns:r="http://schemas.openxmlformats.org/officeDocument/2006/relationships" r:id="rId1"/>
        </xdr:cNvPr>
        <xdr:cNvSpPr/>
      </xdr:nvSpPr>
      <xdr:spPr>
        <a:xfrm>
          <a:off x="257175" y="5257800"/>
          <a:ext cx="1685925" cy="581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/>
            <a:t>Zurück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cene3d>
          <a:camera prst="orthographicFront"/>
          <a:lightRig rig="threePt" dir="t"/>
        </a:scene3d>
        <a:sp3d>
          <a:bevelT prst="convex"/>
          <a:bevelB prst="convex"/>
        </a:sp3d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/>
  </sheetViews>
  <sheetFormatPr baseColWidth="10" defaultRowHeight="15"/>
  <sheetData>
    <row r="1" spans="1:1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headerFooter>
    <oddHeader>&amp;L&amp;G&amp;C&amp;"-,Fett"&amp;20Startseite&amp;R&amp;G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D12" sqref="D12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70" t="s">
        <v>0</v>
      </c>
      <c r="C1" s="131" t="s">
        <v>1</v>
      </c>
      <c r="D1" s="134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21" t="s">
        <v>215</v>
      </c>
      <c r="C2" s="120" t="s">
        <v>219</v>
      </c>
      <c r="D2" s="171" t="s">
        <v>218</v>
      </c>
      <c r="E2" s="116" t="s">
        <v>151</v>
      </c>
      <c r="F2" s="123" t="s">
        <v>49</v>
      </c>
      <c r="G2" s="117" t="s">
        <v>49</v>
      </c>
      <c r="H2" s="165" t="s">
        <v>49</v>
      </c>
      <c r="I2" s="117" t="s">
        <v>33</v>
      </c>
      <c r="J2" s="117"/>
      <c r="K2" s="112"/>
    </row>
    <row r="3" spans="1:11" ht="28.35" customHeight="1">
      <c r="A3" s="113">
        <v>2</v>
      </c>
      <c r="B3" s="121" t="s">
        <v>216</v>
      </c>
      <c r="C3" s="120" t="s">
        <v>217</v>
      </c>
      <c r="D3" s="169" t="s">
        <v>192</v>
      </c>
      <c r="E3" s="122" t="s">
        <v>151</v>
      </c>
      <c r="F3" s="123" t="s">
        <v>49</v>
      </c>
      <c r="G3" s="117" t="s">
        <v>49</v>
      </c>
      <c r="H3" s="165" t="s">
        <v>49</v>
      </c>
      <c r="I3" s="123" t="s">
        <v>33</v>
      </c>
      <c r="J3" s="123"/>
      <c r="K3" s="112">
        <f>IF(E3="SK",1,0)+IF(E3="BH/VT",2,0)+IF(E3="BH/VT/SK",3,0)+IF(E3="FPr1",1,0)+IF(E3="FPr2",1,0)+IF(E3="FPr3",1,0)+IF(E3="UPr1",1,0)+IF(E3="UPr2",1,0)+IF(E3="UPr3",1,0)+IF(E3="SPr1",1,0)+IF(E3="SPr2",1,0)+IF(E3="SPr3",1,0)+IF(E3="FH1",3,0)+IF(E3="FH2",3,0)+IF(E3="IPO1",3,0)+IF(E3="IPO2",3,0)+IF(E3="IPO3",3,0)+IF(E3="APr1",2,0)+IF(E3="APr2",2,0)+IF(E3="APr3",2,0)</f>
        <v>2</v>
      </c>
    </row>
    <row r="4" spans="1:11" ht="28.35" customHeight="1">
      <c r="A4" s="113">
        <v>3</v>
      </c>
      <c r="B4" s="121" t="s">
        <v>11</v>
      </c>
      <c r="C4" s="114" t="s">
        <v>204</v>
      </c>
      <c r="D4" s="169" t="s">
        <v>218</v>
      </c>
      <c r="E4" s="122" t="s">
        <v>151</v>
      </c>
      <c r="F4" s="123" t="s">
        <v>49</v>
      </c>
      <c r="G4" s="117" t="s">
        <v>49</v>
      </c>
      <c r="H4" s="165" t="s">
        <v>49</v>
      </c>
      <c r="I4" s="123" t="s">
        <v>33</v>
      </c>
      <c r="J4" s="123"/>
      <c r="K4" s="112">
        <f>IF(E4="SK",1,0)+IF(E4="BH/VT",2,0)+IF(E4="BH/VT/SK",3,0)+IF(E4="FPr1",1,0)+IF(E4="FPr2",1,0)+IF(E4="FPr3",1,0)+IF(E4="UPr1",1,0)+IF(E4="UPr2",1,0)+IF(E4="UPr3",1,0)+IF(E4="SPr1",1,0)+IF(E4="SPr2",1,0)+IF(E4="SPr3",1,0)+IF(E4="FH1",3,0)+IF(E4="FH2",3,0)+IF(E4="IPO1",3,0)+IF(E4="IPO2",3,0)+IF(E4="IPO3",3,0)+IF(E4="APr1",2,0)+IF(E4="APr2",2,0)+IF(E4="APr3",2,0)</f>
        <v>2</v>
      </c>
    </row>
    <row r="5" spans="1:11" ht="28.35" customHeight="1">
      <c r="A5" s="113">
        <v>4</v>
      </c>
      <c r="B5" s="121" t="s">
        <v>229</v>
      </c>
      <c r="C5" s="120" t="s">
        <v>228</v>
      </c>
      <c r="D5" s="169" t="s">
        <v>218</v>
      </c>
      <c r="E5" s="122" t="s">
        <v>151</v>
      </c>
      <c r="F5" s="123" t="s">
        <v>49</v>
      </c>
      <c r="G5" s="117" t="s">
        <v>49</v>
      </c>
      <c r="H5" s="165" t="s">
        <v>49</v>
      </c>
      <c r="I5" s="123" t="s">
        <v>33</v>
      </c>
      <c r="J5" s="123"/>
      <c r="K5" s="112">
        <f>IF(E5="SK",1,0)+IF(E5="BH/VT",2,0)+IF(E5="BH/VT/SK",3,0)+IF(E5="FPr1",1,0)+IF(E5="FPr2",1,0)+IF(E5="FPr3",1,0)+IF(E5="UPr1",1,0)+IF(E5="UPr2",1,0)+IF(E5="UPr3",1,0)+IF(E5="SPr1",1,0)+IF(E5="SPr2",1,0)+IF(E5="SPr3",1,0)+IF(E5="FH1",3,0)+IF(E5="FH2",3,0)+IF(E5="IPO1",3,0)+IF(E5="IPO2",3,0)+IF(E5="IPO3",3,0)+IF(E5="APr1",2,0)+IF(E5="APr2",2,0)+IF(E5="APr3",2,0)</f>
        <v>2</v>
      </c>
    </row>
    <row r="6" spans="1:11" ht="28.35" customHeight="1">
      <c r="A6" s="113">
        <v>5</v>
      </c>
      <c r="B6" s="161" t="s">
        <v>12</v>
      </c>
      <c r="C6" s="71" t="s">
        <v>136</v>
      </c>
      <c r="D6" s="169" t="s">
        <v>218</v>
      </c>
      <c r="E6" s="122" t="s">
        <v>151</v>
      </c>
      <c r="F6" s="123" t="s">
        <v>49</v>
      </c>
      <c r="G6" s="117" t="s">
        <v>49</v>
      </c>
      <c r="H6" s="165" t="s">
        <v>49</v>
      </c>
      <c r="I6" s="123" t="s">
        <v>33</v>
      </c>
      <c r="J6" s="123"/>
      <c r="K6" s="112">
        <v>2</v>
      </c>
    </row>
    <row r="7" spans="1:11" ht="28.35" customHeight="1">
      <c r="A7" s="113">
        <v>6</v>
      </c>
      <c r="B7" s="168" t="s">
        <v>31</v>
      </c>
      <c r="C7" s="145" t="s">
        <v>32</v>
      </c>
      <c r="D7" s="172" t="s">
        <v>218</v>
      </c>
      <c r="E7" s="125" t="s">
        <v>13</v>
      </c>
      <c r="F7" s="123">
        <v>98</v>
      </c>
      <c r="G7" s="123" t="s">
        <v>49</v>
      </c>
      <c r="H7" s="126" t="s">
        <v>49</v>
      </c>
      <c r="I7" s="123">
        <v>98</v>
      </c>
      <c r="J7" s="123">
        <v>2</v>
      </c>
      <c r="K7" s="112">
        <f>IF(E7="SK",1,0)+IF(E7="BH/VT",2,0)+IF(E7="BH/VT/SK",3,0)+IF(E7="FPr1",1,0)+IF(E7="FPr2",1,0)+IF(E7="FPr3",1,0)+IF(E7="UPr1",1,0)+IF(E7="UPr2",1,0)+IF(E7="UPr3",1,0)+IF(E7="SPr1",1,0)+IF(E7="SPr2",1,0)+IF(E7="SPr3",1,0)+IF(E7="FH1",3,0)+IF(E7="FH2",3,0)+IF(E7="IPO1",3,0)+IF(E7="IPO2",3,0)+IF(E7="IPO3",3,0)+IF(E7="APr1",2,0)+IF(E7="APr2",2,0)+IF(E7="APr3",2,0)</f>
        <v>3</v>
      </c>
    </row>
    <row r="8" spans="1:11" ht="28.35" customHeight="1">
      <c r="A8" s="113">
        <v>7</v>
      </c>
      <c r="B8" s="121" t="s">
        <v>140</v>
      </c>
      <c r="C8" s="173" t="s">
        <v>46</v>
      </c>
      <c r="D8" s="169" t="s">
        <v>213</v>
      </c>
      <c r="E8" s="122" t="s">
        <v>13</v>
      </c>
      <c r="F8" s="123">
        <v>99</v>
      </c>
      <c r="G8" s="123" t="s">
        <v>49</v>
      </c>
      <c r="H8" s="126" t="s">
        <v>49</v>
      </c>
      <c r="I8" s="123">
        <v>99</v>
      </c>
      <c r="J8" s="123">
        <v>1</v>
      </c>
      <c r="K8" s="112">
        <f>IF(E8="SK",1,0)+IF(E8="BH/VT",2,0)+IF(E8="BH/VT/SK",3,0)+IF(E8="FPr1",1,0)+IF(E8="FPr2",1,0)+IF(E8="FPr3",1,0)+IF(E8="UPr1",1,0)+IF(E8="UPr2",1,0)+IF(E8="UPr3",1,0)+IF(E8="SPr1",1,0)+IF(E8="SPr2",1,0)+IF(E8="SPr3",1,0)+IF(E8="FH1",3,0)+IF(E8="FH2",3,0)+IF(E8="IPO1",3,0)+IF(E8="IPO2",3,0)+IF(E8="IPO3",3,0)+IF(E8="APr1",2,0)+IF(E8="APr2",2,0)+IF(E8="APr3",2,0)</f>
        <v>3</v>
      </c>
    </row>
    <row r="9" spans="1:11" ht="28.35" customHeight="1">
      <c r="A9" s="113">
        <v>8</v>
      </c>
      <c r="B9" s="121" t="s">
        <v>214</v>
      </c>
      <c r="C9" s="120" t="s">
        <v>146</v>
      </c>
      <c r="D9" s="171" t="s">
        <v>218</v>
      </c>
      <c r="E9" s="122" t="s">
        <v>124</v>
      </c>
      <c r="F9" s="123">
        <v>74</v>
      </c>
      <c r="G9" s="123" t="s">
        <v>49</v>
      </c>
      <c r="H9" s="126" t="s">
        <v>49</v>
      </c>
      <c r="I9" s="123">
        <v>74</v>
      </c>
      <c r="J9" s="123"/>
      <c r="K9" s="112">
        <f>IF(E9="SK",1,0)+IF(E9="BH/VT",2,0)+IF(E9="BH/VT/SK",3,0)+IF(E9="FPr1",1,0)+IF(E9="FPr2",1,0)+IF(E9="FPr3",1,0)+IF(E9="UPr1",1,0)+IF(E9="UPr2",1,0)+IF(E9="UPr3",1,0)+IF(E9="SPr1",1,0)+IF(E9="SPr2",1,0)+IF(E9="SPr3",1,0)+IF(E9="FH1",3,0)+IF(E9="FH2",3,0)+IF(E9="IPO1",3,0)+IF(E9="IPO2",3,0)+IF(E9="IPO3",3,0)+IF(E9="APr1",2,0)+IF(E9="APr2",2,0)+IF(E9="APr3",2,0)</f>
        <v>1</v>
      </c>
    </row>
    <row r="10" spans="1:11" ht="28.35" customHeight="1">
      <c r="A10" s="113">
        <v>9</v>
      </c>
      <c r="B10" s="121" t="s">
        <v>227</v>
      </c>
      <c r="C10" s="120"/>
      <c r="D10" s="169" t="s">
        <v>218</v>
      </c>
      <c r="E10" s="122" t="s">
        <v>16</v>
      </c>
      <c r="F10" s="123" t="s">
        <v>49</v>
      </c>
      <c r="G10" s="123" t="s">
        <v>49</v>
      </c>
      <c r="H10" s="126" t="s">
        <v>49</v>
      </c>
      <c r="I10" s="123" t="s">
        <v>33</v>
      </c>
      <c r="J10" s="123"/>
      <c r="K10" s="112">
        <v>1</v>
      </c>
    </row>
    <row r="11" spans="1:11" ht="28.35" customHeight="1">
      <c r="A11" s="119"/>
      <c r="B11" s="115"/>
      <c r="C11" s="114"/>
      <c r="D11" s="169"/>
      <c r="E11" s="122"/>
      <c r="F11" s="123"/>
      <c r="G11" s="120"/>
      <c r="H11" s="124"/>
      <c r="I11" s="123"/>
      <c r="J11" s="123"/>
      <c r="K11" s="112"/>
    </row>
    <row r="12" spans="1:11" ht="28.35" customHeight="1">
      <c r="A12" s="119">
        <v>11</v>
      </c>
      <c r="B12" s="121"/>
      <c r="C12" s="120"/>
      <c r="D12" s="169"/>
      <c r="E12" s="122"/>
      <c r="F12" s="123"/>
      <c r="G12" s="120"/>
      <c r="H12" s="124"/>
      <c r="I12" s="123"/>
      <c r="J12" s="123"/>
      <c r="K12" s="112">
        <f>IF(E12="SK",1,0)+IF(E12="BH/VT",2,0)+IF(E12="BH/VT/SK",3,0)+IF(E12="FPr1",1,0)+IF(E12="FPr2",1,0)+IF(E12="FPr3",1,0)+IF(E12="UPr1",1,0)+IF(E12="UPr2",1,0)+IF(E12="UPr3",1,0)+IF(E12="SPr1",1,0)+IF(E12="SPr2",1,0)+IF(E12="SPr3",1,0)+IF(E12="FH1",3,0)+IF(E12="FH2",3,0)+IF(E12="IPO1",3,0)+IF(E12="IPO2",3,0)+IF(E12="IPO3",3,0)+IF(E12="APr1",2,0)+IF(E12="APr2",2,0)+IF(E12="APr3",2,0)</f>
        <v>0</v>
      </c>
    </row>
    <row r="13" spans="1:11" ht="28.35" customHeight="1">
      <c r="A13" s="119">
        <v>12</v>
      </c>
      <c r="B13" s="121"/>
      <c r="C13" s="120"/>
      <c r="D13" s="169"/>
      <c r="E13" s="122"/>
      <c r="F13" s="123"/>
      <c r="G13" s="120"/>
      <c r="H13" s="126"/>
      <c r="I13" s="123"/>
      <c r="J13" s="123"/>
      <c r="K13" s="112">
        <f>IF(E13="SK",1,0)+IF(E13="BH/VT",2,0)+IF(E13="BH/VT/SK",3,0)+IF(E13="FPr1",1,0)+IF(E13="FPr2",1,0)+IF(E13="FPr3",1,0)+IF(E13="UPr1",1,0)+IF(E13="UPr2",1,0)+IF(E13="UPr3",1,0)+IF(E13="SPr1",1,0)+IF(E13="SPr2",1,0)+IF(E13="SPr3",1,0)+IF(E13="FH1",3,0)+IF(E13="FH2",3,0)+IF(E13="IPO1",3,0)+IF(E13="IPO2",3,0)+IF(E13="IPO3",3,0)+IF(E13="APr1",2,0)+IF(E13="APr2",2,0)+IF(E13="APr3",2,0)</f>
        <v>0</v>
      </c>
    </row>
    <row r="14" spans="1:11" ht="28.35" customHeight="1" thickBot="1">
      <c r="A14" s="119">
        <v>13</v>
      </c>
      <c r="B14" s="121"/>
      <c r="C14" s="174"/>
      <c r="D14" s="169"/>
      <c r="E14" s="122"/>
      <c r="F14" s="120"/>
      <c r="G14" s="120"/>
      <c r="H14" s="124"/>
      <c r="I14" s="123"/>
      <c r="J14" s="123"/>
      <c r="K14" s="112">
        <f>IF(E14="SK",1,0)+IF(E14="BH/VT",2,0)+IF(E14="BH/VT/SK",3,0)+IF(E14="FPr1",1,0)+IF(E14="FPr2",1,0)+IF(E14="FPr3",1,0)+IF(E14="UPr1",1,0)+IF(E14="UPr2",1,0)+IF(E14="UPr3",1,0)+IF(E14="SPr1",1,0)+IF(E14="SPr2",1,0)+IF(E14="SPr3",1,0)+IF(E14="FH1",3,0)+IF(E14="FH2",3,0)+IF(E14="IPO1",3,0)+IF(E14="IPO2",3,0)+IF(E14="IPO3",3,0)+IF(E14="APr1",2,0)+IF(E14="APr2",2,0)+IF(E14="APr3",2,0)</f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16</v>
      </c>
    </row>
    <row r="16" spans="1:11" ht="28.35" customHeight="1">
      <c r="B16" s="136" t="s">
        <v>201</v>
      </c>
      <c r="D16" s="157">
        <v>41553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2">
    <dataValidation type="list" allowBlank="1" showInputMessage="1" showErrorMessage="1" sqref="E2:E14">
      <formula1>Prüfungsstufe</formula1>
    </dataValidation>
    <dataValidation type="list" allowBlank="1" showInputMessage="1" showErrorMessage="1" sqref="D2:D14">
      <formula1>Verein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Gerd Beck</oddHeader>
    <oddFooter>&amp;LPrüfungsleiter: Uwe Kläning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>
      <selection activeCell="I6" sqref="I6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14" t="s">
        <v>11</v>
      </c>
      <c r="C2" s="115" t="s">
        <v>204</v>
      </c>
      <c r="D2" s="116" t="s">
        <v>218</v>
      </c>
      <c r="E2" s="116" t="s">
        <v>151</v>
      </c>
      <c r="F2" s="123" t="s">
        <v>49</v>
      </c>
      <c r="G2" s="123" t="s">
        <v>49</v>
      </c>
      <c r="H2" s="123" t="s">
        <v>49</v>
      </c>
      <c r="I2" s="123" t="s">
        <v>33</v>
      </c>
      <c r="J2" s="117"/>
      <c r="K2" s="166">
        <f t="shared" ref="K2:K13" si="0"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</f>
        <v>2</v>
      </c>
    </row>
    <row r="3" spans="1:11" ht="28.35" customHeight="1">
      <c r="A3" s="113">
        <v>2</v>
      </c>
      <c r="B3" s="120" t="s">
        <v>214</v>
      </c>
      <c r="C3" s="121" t="s">
        <v>146</v>
      </c>
      <c r="D3" s="122" t="s">
        <v>218</v>
      </c>
      <c r="E3" s="122" t="s">
        <v>151</v>
      </c>
      <c r="F3" s="123" t="s">
        <v>49</v>
      </c>
      <c r="G3" s="123" t="s">
        <v>49</v>
      </c>
      <c r="H3" s="123" t="s">
        <v>49</v>
      </c>
      <c r="I3" s="123" t="s">
        <v>33</v>
      </c>
      <c r="J3" s="123"/>
      <c r="K3" s="166">
        <f t="shared" si="0"/>
        <v>2</v>
      </c>
    </row>
    <row r="4" spans="1:11" ht="28.35" customHeight="1">
      <c r="A4" s="113">
        <v>3</v>
      </c>
      <c r="B4" s="120" t="s">
        <v>216</v>
      </c>
      <c r="C4" s="121" t="s">
        <v>217</v>
      </c>
      <c r="D4" s="122" t="s">
        <v>192</v>
      </c>
      <c r="E4" s="122" t="s">
        <v>151</v>
      </c>
      <c r="F4" s="123" t="s">
        <v>49</v>
      </c>
      <c r="G4" s="123" t="s">
        <v>49</v>
      </c>
      <c r="H4" s="123" t="s">
        <v>49</v>
      </c>
      <c r="I4" s="123" t="s">
        <v>33</v>
      </c>
      <c r="J4" s="123"/>
      <c r="K4" s="166">
        <f t="shared" si="0"/>
        <v>2</v>
      </c>
    </row>
    <row r="5" spans="1:11" ht="28.35" customHeight="1">
      <c r="A5" s="113">
        <v>4</v>
      </c>
      <c r="B5" s="120" t="s">
        <v>215</v>
      </c>
      <c r="C5" s="121" t="s">
        <v>219</v>
      </c>
      <c r="D5" s="122" t="s">
        <v>218</v>
      </c>
      <c r="E5" s="122" t="s">
        <v>160</v>
      </c>
      <c r="F5" s="123" t="s">
        <v>49</v>
      </c>
      <c r="G5" s="123" t="s">
        <v>49</v>
      </c>
      <c r="H5" s="123" t="s">
        <v>49</v>
      </c>
      <c r="I5" s="123" t="s">
        <v>33</v>
      </c>
      <c r="J5" s="123"/>
      <c r="K5" s="166">
        <f t="shared" si="0"/>
        <v>3</v>
      </c>
    </row>
    <row r="6" spans="1:11" ht="28.35" customHeight="1">
      <c r="A6" s="113">
        <v>5</v>
      </c>
      <c r="B6" s="120" t="s">
        <v>223</v>
      </c>
      <c r="C6" s="121" t="s">
        <v>224</v>
      </c>
      <c r="D6" s="125" t="s">
        <v>192</v>
      </c>
      <c r="E6" s="125" t="s">
        <v>160</v>
      </c>
      <c r="F6" s="123" t="s">
        <v>49</v>
      </c>
      <c r="G6" s="123" t="s">
        <v>49</v>
      </c>
      <c r="H6" s="123" t="s">
        <v>49</v>
      </c>
      <c r="I6" s="123" t="s">
        <v>226</v>
      </c>
      <c r="J6" s="123"/>
      <c r="K6" s="166">
        <f t="shared" si="0"/>
        <v>3</v>
      </c>
    </row>
    <row r="7" spans="1:11" ht="28.35" customHeight="1">
      <c r="A7" s="113">
        <v>6</v>
      </c>
      <c r="B7" s="120" t="s">
        <v>140</v>
      </c>
      <c r="C7" s="163" t="s">
        <v>46</v>
      </c>
      <c r="D7" s="122" t="s">
        <v>213</v>
      </c>
      <c r="E7" s="122" t="s">
        <v>13</v>
      </c>
      <c r="F7" s="123">
        <v>100</v>
      </c>
      <c r="G7" s="123" t="s">
        <v>49</v>
      </c>
      <c r="H7" s="123" t="s">
        <v>49</v>
      </c>
      <c r="I7" s="123">
        <v>100</v>
      </c>
      <c r="J7" s="123">
        <v>1</v>
      </c>
      <c r="K7" s="166">
        <f>IF(E7="SK",1,0)+IF(E7="BH/VT",2,0)+IF(E7="BH/VT/SK",3,0)+IF(E7="FPr1",1,0)+IF(E7="FPr2",1,0)+IF(E7="FPr3",1,0)+IF(E7="UPr1",1,0)+IF(E7="UPr2",1,0)+IF(E7="UPr3",1,0)+IF(E7="SPr1",1,0)+IF(E7="SPr2",1,0)+IF(E7="SPr3",1,0)+IF(E7="FH1",3,0)+IF(E7="FH2",3,0)+IF(E7="IPO1",3,0)+IF(E7="IPO2",3,0)+IF(E7="IPO3",3,0)+IF(E7="APr1",2,0)+IF(E7="APr2",2,0)+IF(E7="APr3",2,0)</f>
        <v>3</v>
      </c>
    </row>
    <row r="8" spans="1:11" ht="28.35" customHeight="1">
      <c r="A8" s="113">
        <v>7</v>
      </c>
      <c r="B8" s="120" t="s">
        <v>221</v>
      </c>
      <c r="C8" s="64" t="s">
        <v>225</v>
      </c>
      <c r="D8" s="116" t="s">
        <v>222</v>
      </c>
      <c r="E8" s="116" t="s">
        <v>13</v>
      </c>
      <c r="F8" s="123">
        <v>90</v>
      </c>
      <c r="G8" s="123" t="s">
        <v>49</v>
      </c>
      <c r="H8" s="123" t="s">
        <v>49</v>
      </c>
      <c r="I8" s="123">
        <v>90</v>
      </c>
      <c r="J8" s="123">
        <v>2</v>
      </c>
      <c r="K8" s="166">
        <f>IF(E8="SK",1,0)+IF(E8="BH/VT",2,0)+IF(E8="BH/VT/SK",3,0)+IF(E8="FPr1",1,0)+IF(E8="FPr2",1,0)+IF(E8="FPr3",1,0)+IF(E8="UPr1",1,0)+IF(E8="UPr2",1,0)+IF(E8="UPr3",1,0)+IF(E8="SPr1",1,0)+IF(E8="SPr2",1,0)+IF(E8="SPr3",1,0)+IF(E8="FH1",3,0)+IF(E8="FH2",3,0)+IF(E8="IPO1",3,0)+IF(E8="IPO2",3,0)+IF(E8="IPO3",3,0)+IF(E8="APr1",2,0)+IF(E8="APr2",2,0)+IF(E8="APr3",2,0)</f>
        <v>3</v>
      </c>
    </row>
    <row r="9" spans="1:11" ht="28.35" customHeight="1">
      <c r="A9" s="113">
        <v>8</v>
      </c>
      <c r="B9" s="120" t="s">
        <v>35</v>
      </c>
      <c r="C9" s="167" t="s">
        <v>36</v>
      </c>
      <c r="D9" s="122" t="s">
        <v>218</v>
      </c>
      <c r="E9" s="122" t="s">
        <v>13</v>
      </c>
      <c r="F9" s="123">
        <v>80</v>
      </c>
      <c r="G9" s="123" t="s">
        <v>49</v>
      </c>
      <c r="H9" s="123" t="s">
        <v>49</v>
      </c>
      <c r="I9" s="123">
        <v>80</v>
      </c>
      <c r="J9" s="123">
        <v>3</v>
      </c>
      <c r="K9" s="166">
        <f>IF(E9="SK",1,0)+IF(E9="BH/VT",2,0)+IF(E9="BH/VT/SK",3,0)+IF(E9="FPr1",1,0)+IF(E9="FPr2",1,0)+IF(E9="FPr3",1,0)+IF(E9="UPr1",1,0)+IF(E9="UPr2",1,0)+IF(E9="UPr3",1,0)+IF(E9="SPr1",1,0)+IF(E9="SPr2",1,0)+IF(E9="SPr3",1,0)+IF(E9="FH1",3,0)+IF(E9="FH2",3,0)+IF(E9="IPO1",3,0)+IF(E9="IPO2",3,0)+IF(E9="IPO3",3,0)+IF(E9="APr1",2,0)+IF(E9="APr2",2,0)+IF(E9="APr3",2,0)</f>
        <v>3</v>
      </c>
    </row>
    <row r="10" spans="1:11" ht="28.35" customHeight="1">
      <c r="A10" s="113">
        <v>9</v>
      </c>
      <c r="B10" s="120" t="s">
        <v>31</v>
      </c>
      <c r="C10" s="121" t="s">
        <v>32</v>
      </c>
      <c r="D10" s="122" t="s">
        <v>218</v>
      </c>
      <c r="E10" s="122" t="s">
        <v>100</v>
      </c>
      <c r="F10" s="123">
        <v>98</v>
      </c>
      <c r="G10" s="123" t="s">
        <v>49</v>
      </c>
      <c r="H10" s="123" t="s">
        <v>49</v>
      </c>
      <c r="I10" s="123">
        <v>98</v>
      </c>
      <c r="J10" s="123"/>
      <c r="K10" s="166">
        <f t="shared" si="0"/>
        <v>1</v>
      </c>
    </row>
    <row r="11" spans="1:11" ht="28.35" customHeight="1">
      <c r="A11" s="113">
        <v>10</v>
      </c>
      <c r="B11" s="120"/>
      <c r="C11" s="121"/>
      <c r="D11" s="122"/>
      <c r="E11" s="122"/>
      <c r="F11" s="123"/>
      <c r="G11" s="120"/>
      <c r="H11" s="124"/>
      <c r="I11" s="123"/>
      <c r="J11" s="123"/>
      <c r="K11" s="166">
        <f t="shared" si="0"/>
        <v>0</v>
      </c>
    </row>
    <row r="12" spans="1:11" ht="28.35" customHeight="1">
      <c r="A12" s="113">
        <v>11</v>
      </c>
      <c r="B12" s="120"/>
      <c r="C12" s="121"/>
      <c r="D12" s="122"/>
      <c r="E12" s="122"/>
      <c r="F12" s="123"/>
      <c r="G12" s="120"/>
      <c r="H12" s="126"/>
      <c r="I12" s="123"/>
      <c r="J12" s="123"/>
      <c r="K12" s="166">
        <f t="shared" si="0"/>
        <v>0</v>
      </c>
    </row>
    <row r="13" spans="1:11" ht="28.35" customHeight="1" thickBot="1">
      <c r="A13" s="113">
        <v>12</v>
      </c>
      <c r="B13" s="120"/>
      <c r="C13" s="121"/>
      <c r="D13" s="122"/>
      <c r="E13" s="122"/>
      <c r="F13" s="120"/>
      <c r="G13" s="120"/>
      <c r="H13" s="124"/>
      <c r="I13" s="123"/>
      <c r="J13" s="123"/>
      <c r="K13" s="166">
        <f t="shared" si="0"/>
        <v>0</v>
      </c>
    </row>
    <row r="14" spans="1:11" ht="28.35" customHeight="1" thickBot="1">
      <c r="A14" s="216" t="s">
        <v>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111">
        <f>SUM(K2:K13)</f>
        <v>22</v>
      </c>
    </row>
    <row r="15" spans="1:11" ht="28.35" customHeight="1">
      <c r="B15" s="136" t="s">
        <v>201</v>
      </c>
      <c r="D15" s="157">
        <v>41420</v>
      </c>
    </row>
    <row r="16" spans="1:11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</sheetData>
  <mergeCells count="1">
    <mergeCell ref="A14:J14"/>
  </mergeCells>
  <dataValidations count="2">
    <dataValidation type="list" allowBlank="1" showInputMessage="1" showErrorMessage="1" sqref="D2:D13">
      <formula1>Verein</formula1>
    </dataValidation>
    <dataValidation type="list" allowBlank="1" showInputMessage="1" showErrorMessage="1" sqref="E2:E13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Maximilian Seidl</oddHeader>
    <oddFooter>&amp;LPrüfungsleiter: Kläning Uwe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/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14" t="s">
        <v>203</v>
      </c>
      <c r="C2" s="115" t="s">
        <v>204</v>
      </c>
      <c r="D2" s="160" t="s">
        <v>196</v>
      </c>
      <c r="E2" s="116" t="s">
        <v>151</v>
      </c>
      <c r="F2" s="117" t="s">
        <v>49</v>
      </c>
      <c r="G2" s="117" t="s">
        <v>49</v>
      </c>
      <c r="H2" s="165" t="s">
        <v>49</v>
      </c>
      <c r="I2" s="164" t="s">
        <v>141</v>
      </c>
      <c r="J2" s="117"/>
      <c r="K2" s="112">
        <f t="shared" ref="K2:K10" si="0"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</f>
        <v>2</v>
      </c>
    </row>
    <row r="3" spans="1:11" ht="28.35" customHeight="1">
      <c r="A3" s="119">
        <v>2</v>
      </c>
      <c r="B3" s="120" t="s">
        <v>205</v>
      </c>
      <c r="C3" s="161" t="s">
        <v>206</v>
      </c>
      <c r="D3" s="158" t="s">
        <v>196</v>
      </c>
      <c r="E3" s="122" t="s">
        <v>151</v>
      </c>
      <c r="F3" s="117" t="s">
        <v>49</v>
      </c>
      <c r="G3" s="117" t="s">
        <v>49</v>
      </c>
      <c r="H3" s="117" t="s">
        <v>49</v>
      </c>
      <c r="I3" s="164" t="s">
        <v>141</v>
      </c>
      <c r="J3" s="123"/>
      <c r="K3" s="112">
        <f t="shared" si="0"/>
        <v>2</v>
      </c>
    </row>
    <row r="4" spans="1:11" ht="28.35" customHeight="1">
      <c r="A4" s="119">
        <v>3</v>
      </c>
      <c r="B4" s="120" t="s">
        <v>208</v>
      </c>
      <c r="C4" s="120" t="s">
        <v>40</v>
      </c>
      <c r="D4" s="158" t="s">
        <v>212</v>
      </c>
      <c r="E4" s="122" t="s">
        <v>151</v>
      </c>
      <c r="F4" s="117" t="s">
        <v>49</v>
      </c>
      <c r="G4" s="117" t="s">
        <v>49</v>
      </c>
      <c r="H4" s="117" t="s">
        <v>49</v>
      </c>
      <c r="I4" s="123" t="s">
        <v>33</v>
      </c>
      <c r="J4" s="123"/>
      <c r="K4" s="112">
        <f t="shared" si="0"/>
        <v>2</v>
      </c>
    </row>
    <row r="5" spans="1:11" ht="28.35" customHeight="1">
      <c r="A5" s="119">
        <v>4</v>
      </c>
      <c r="B5" s="120" t="s">
        <v>211</v>
      </c>
      <c r="C5" s="120" t="s">
        <v>209</v>
      </c>
      <c r="D5" s="158" t="s">
        <v>210</v>
      </c>
      <c r="E5" s="122" t="s">
        <v>151</v>
      </c>
      <c r="F5" s="117" t="s">
        <v>49</v>
      </c>
      <c r="G5" s="117" t="s">
        <v>49</v>
      </c>
      <c r="H5" s="117" t="s">
        <v>49</v>
      </c>
      <c r="I5" s="164" t="s">
        <v>141</v>
      </c>
      <c r="J5" s="123"/>
      <c r="K5" s="112">
        <f t="shared" si="0"/>
        <v>2</v>
      </c>
    </row>
    <row r="6" spans="1:11" ht="28.35" customHeight="1">
      <c r="A6" s="119">
        <v>5</v>
      </c>
      <c r="B6" s="120" t="s">
        <v>207</v>
      </c>
      <c r="C6" s="121" t="s">
        <v>21</v>
      </c>
      <c r="D6" s="158" t="s">
        <v>196</v>
      </c>
      <c r="E6" s="122" t="s">
        <v>13</v>
      </c>
      <c r="F6" s="123">
        <v>81</v>
      </c>
      <c r="G6" s="117" t="s">
        <v>49</v>
      </c>
      <c r="H6" s="117" t="s">
        <v>49</v>
      </c>
      <c r="I6" s="123">
        <v>81</v>
      </c>
      <c r="J6" s="123">
        <v>2</v>
      </c>
      <c r="K6" s="112">
        <f t="shared" si="0"/>
        <v>3</v>
      </c>
    </row>
    <row r="7" spans="1:11" ht="28.35" customHeight="1">
      <c r="A7" s="119">
        <v>6</v>
      </c>
      <c r="B7" s="120" t="s">
        <v>202</v>
      </c>
      <c r="C7" s="121" t="s">
        <v>36</v>
      </c>
      <c r="D7" s="162" t="s">
        <v>196</v>
      </c>
      <c r="E7" s="125" t="s">
        <v>13</v>
      </c>
      <c r="F7" s="123">
        <v>70</v>
      </c>
      <c r="G7" s="117" t="s">
        <v>49</v>
      </c>
      <c r="H7" s="117" t="s">
        <v>49</v>
      </c>
      <c r="I7" s="123">
        <v>70</v>
      </c>
      <c r="J7" s="123">
        <v>3</v>
      </c>
      <c r="K7" s="112">
        <f t="shared" si="0"/>
        <v>3</v>
      </c>
    </row>
    <row r="8" spans="1:11" ht="28.35" customHeight="1">
      <c r="A8" s="119">
        <v>7</v>
      </c>
      <c r="B8" s="120" t="s">
        <v>140</v>
      </c>
      <c r="C8" s="163" t="s">
        <v>46</v>
      </c>
      <c r="D8" s="158" t="s">
        <v>213</v>
      </c>
      <c r="E8" s="122" t="s">
        <v>47</v>
      </c>
      <c r="F8" s="123">
        <v>100</v>
      </c>
      <c r="G8" s="117" t="s">
        <v>49</v>
      </c>
      <c r="H8" s="117" t="s">
        <v>49</v>
      </c>
      <c r="I8" s="123">
        <v>100</v>
      </c>
      <c r="J8" s="123">
        <v>1</v>
      </c>
      <c r="K8" s="112">
        <f t="shared" si="0"/>
        <v>3</v>
      </c>
    </row>
    <row r="9" spans="1:11" ht="28.35" customHeight="1">
      <c r="A9" s="119">
        <v>8</v>
      </c>
      <c r="B9" s="120" t="s">
        <v>8</v>
      </c>
      <c r="C9" s="161" t="s">
        <v>17</v>
      </c>
      <c r="D9" s="159" t="s">
        <v>196</v>
      </c>
      <c r="E9" s="116" t="s">
        <v>100</v>
      </c>
      <c r="F9" s="123">
        <v>70</v>
      </c>
      <c r="G9" s="117" t="s">
        <v>49</v>
      </c>
      <c r="H9" s="117" t="s">
        <v>49</v>
      </c>
      <c r="I9" s="123">
        <v>70</v>
      </c>
      <c r="J9" s="123"/>
      <c r="K9" s="112">
        <f t="shared" si="0"/>
        <v>1</v>
      </c>
    </row>
    <row r="10" spans="1:11" ht="28.35" customHeight="1">
      <c r="A10" s="119">
        <v>9</v>
      </c>
      <c r="B10" s="120" t="s">
        <v>30</v>
      </c>
      <c r="C10" s="121" t="s">
        <v>20</v>
      </c>
      <c r="D10" s="151" t="s">
        <v>192</v>
      </c>
      <c r="E10" s="122" t="s">
        <v>100</v>
      </c>
      <c r="F10" s="123">
        <v>71</v>
      </c>
      <c r="G10" s="117" t="s">
        <v>49</v>
      </c>
      <c r="H10" s="117" t="s">
        <v>49</v>
      </c>
      <c r="I10" s="123">
        <v>71</v>
      </c>
      <c r="J10" s="123"/>
      <c r="K10" s="112">
        <f t="shared" si="0"/>
        <v>1</v>
      </c>
    </row>
    <row r="11" spans="1:11" ht="28.35" customHeight="1">
      <c r="A11" s="119">
        <v>10</v>
      </c>
      <c r="C11" s="121"/>
      <c r="D11" s="158"/>
      <c r="F11" s="123"/>
      <c r="G11" s="120"/>
      <c r="H11" s="124"/>
      <c r="I11" s="123"/>
      <c r="J11" s="123"/>
      <c r="K11" s="112"/>
    </row>
    <row r="12" spans="1:11" ht="28.35" customHeight="1">
      <c r="A12" s="119">
        <v>11</v>
      </c>
      <c r="B12" s="120"/>
      <c r="C12" s="121"/>
      <c r="D12" s="158"/>
      <c r="E12" s="122"/>
      <c r="F12" s="123"/>
      <c r="G12" s="120"/>
      <c r="H12" s="124"/>
      <c r="I12" s="123"/>
      <c r="J12" s="123"/>
      <c r="K12" s="112">
        <f>IF(E12="SK",1,0)+IF(E12="BH/VT",2,0)+IF(E12="BH/VT/SK",3,0)+IF(E12="FPr1",1,0)+IF(E12="FPr2",1,0)+IF(E12="FPr3",1,0)+IF(E12="UPr1",1,0)+IF(E12="UPr2",1,0)+IF(E12="UPr3",1,0)+IF(E12="SPr1",1,0)+IF(E12="SPr2",1,0)+IF(E12="SPr3",1,0)+IF(E12="FH1",3,0)+IF(E12="FH2",3,0)+IF(E12="IPO1",3,0)+IF(E12="IPO2",3,0)+IF(E12="IPO3",3,0)+IF(E12="APr1",2,0)+IF(E12="APr2",2,0)+IF(E12="APr3",2,0)</f>
        <v>0</v>
      </c>
    </row>
    <row r="13" spans="1:11" ht="28.35" customHeight="1">
      <c r="A13" s="119">
        <v>12</v>
      </c>
      <c r="B13" s="120"/>
      <c r="C13" s="121"/>
      <c r="D13" s="158"/>
      <c r="E13" s="122"/>
      <c r="F13" s="123"/>
      <c r="G13" s="120"/>
      <c r="H13" s="126"/>
      <c r="I13" s="123"/>
      <c r="J13" s="123"/>
      <c r="K13" s="112">
        <f>IF(E13="SK",1,0)+IF(E13="BH/VT",2,0)+IF(E13="BH/VT/SK",3,0)+IF(E13="FPr1",1,0)+IF(E13="FPr2",1,0)+IF(E13="FPr3",1,0)+IF(E13="UPr1",1,0)+IF(E13="UPr2",1,0)+IF(E13="UPr3",1,0)+IF(E13="SPr1",1,0)+IF(E13="SPr2",1,0)+IF(E13="SPr3",1,0)+IF(E13="FH1",3,0)+IF(E13="FH2",3,0)+IF(E13="IPO1",3,0)+IF(E13="IPO2",3,0)+IF(E13="IPO3",3,0)+IF(E13="APr1",2,0)+IF(E13="APr2",2,0)+IF(E13="APr3",2,0)</f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12">
        <f>IF(E14="SK",1,0)+IF(E14="BH/VT",2,0)+IF(E14="BH/VT/SK",3,0)+IF(E14="FPr1",1,0)+IF(E14="FPr2",1,0)+IF(E14="FPr3",1,0)+IF(E14="UPr1",1,0)+IF(E14="UPr2",1,0)+IF(E14="UPr3",1,0)+IF(E14="SPr1",1,0)+IF(E14="SPr2",1,0)+IF(E14="SPr3",1,0)+IF(E14="FH1",3,0)+IF(E14="FH2",3,0)+IF(E14="IPO1",3,0)+IF(E14="IPO2",3,0)+IF(E14="IPO3",3,0)+IF(E14="APr1",2,0)+IF(E14="APr2",2,0)+IF(E14="APr3",2,0)</f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19</v>
      </c>
    </row>
    <row r="16" spans="1:11" ht="28.35" customHeight="1">
      <c r="B16" s="136" t="s">
        <v>201</v>
      </c>
    </row>
    <row r="17" spans="2:3" ht="28.35" customHeight="1">
      <c r="B17" s="136" t="s">
        <v>201</v>
      </c>
      <c r="C17" s="136" t="s">
        <v>201</v>
      </c>
    </row>
    <row r="18" spans="2:3" ht="28.35" customHeight="1"/>
    <row r="19" spans="2:3" ht="28.35" customHeight="1"/>
    <row r="20" spans="2:3" ht="28.35" customHeight="1"/>
    <row r="21" spans="2:3" ht="28.35" customHeight="1"/>
    <row r="22" spans="2:3" ht="28.35" customHeight="1"/>
    <row r="23" spans="2:3" ht="28.35" customHeight="1"/>
    <row r="24" spans="2:3" ht="28.35" customHeight="1"/>
    <row r="25" spans="2:3" ht="28.35" customHeight="1"/>
    <row r="26" spans="2:3" ht="28.35" customHeight="1"/>
    <row r="27" spans="2:3" ht="28.35" customHeight="1"/>
    <row r="28" spans="2:3" ht="28.35" customHeight="1"/>
    <row r="29" spans="2:3" ht="28.35" customHeight="1"/>
    <row r="30" spans="2:3" ht="28.35" customHeight="1"/>
    <row r="31" spans="2:3" ht="28.35" customHeight="1"/>
    <row r="32" spans="2:3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1">
    <dataValidation type="list" allowBlank="1" showInputMessage="1" showErrorMessage="1" sqref="E2:E10 E12:E14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Horst Kaim</oddHeader>
    <oddFooter>&amp;LPrüfungsleiter: Waldemar Dressel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view="pageLayout" topLeftCell="A4" workbookViewId="0">
      <selection activeCell="B2" sqref="B2"/>
    </sheetView>
  </sheetViews>
  <sheetFormatPr baseColWidth="10" defaultColWidth="11.42578125" defaultRowHeight="15"/>
  <cols>
    <col min="1" max="1" width="3.5703125" style="108" customWidth="1"/>
    <col min="2" max="2" width="19" style="108" customWidth="1"/>
    <col min="3" max="3" width="26.42578125" style="108" customWidth="1"/>
    <col min="4" max="4" width="28.28515625" style="108" customWidth="1"/>
    <col min="5" max="5" width="10.28515625" style="108" customWidth="1"/>
    <col min="6" max="6" width="7.140625" style="129" customWidth="1"/>
    <col min="7" max="8" width="7.140625" style="108" customWidth="1"/>
    <col min="9" max="9" width="7" style="108" customWidth="1"/>
    <col min="10" max="10" width="5.85546875" style="108" customWidth="1"/>
    <col min="11" max="11" width="7.140625" style="108" customWidth="1"/>
  </cols>
  <sheetData>
    <row r="1" spans="1:11" ht="25.5" customHeight="1" thickBot="1">
      <c r="A1" s="139"/>
      <c r="B1" s="140" t="s">
        <v>0</v>
      </c>
      <c r="C1" s="140" t="s">
        <v>1</v>
      </c>
      <c r="D1" s="140" t="s">
        <v>193</v>
      </c>
      <c r="E1" s="141" t="s">
        <v>2</v>
      </c>
      <c r="F1" s="142" t="s">
        <v>4</v>
      </c>
      <c r="G1" s="140" t="s">
        <v>5</v>
      </c>
      <c r="H1" s="141" t="s">
        <v>6</v>
      </c>
      <c r="I1" s="140" t="s">
        <v>3</v>
      </c>
      <c r="J1" s="140" t="s">
        <v>50</v>
      </c>
      <c r="K1" s="143" t="s">
        <v>149</v>
      </c>
    </row>
    <row r="2" spans="1:11" ht="28.35" customHeight="1">
      <c r="A2" s="144">
        <v>1</v>
      </c>
      <c r="B2" s="145" t="s">
        <v>12</v>
      </c>
      <c r="C2" s="146" t="s">
        <v>136</v>
      </c>
      <c r="D2" s="147" t="s">
        <v>196</v>
      </c>
      <c r="E2" s="148" t="s">
        <v>151</v>
      </c>
      <c r="F2" s="149" t="s">
        <v>49</v>
      </c>
      <c r="G2" s="149" t="s">
        <v>49</v>
      </c>
      <c r="H2" s="150" t="s">
        <v>49</v>
      </c>
      <c r="I2" s="149" t="s">
        <v>33</v>
      </c>
      <c r="J2" s="149"/>
      <c r="K2" s="137">
        <v>2</v>
      </c>
    </row>
    <row r="3" spans="1:11" ht="28.35" customHeight="1">
      <c r="A3" s="144">
        <v>2</v>
      </c>
      <c r="B3" s="151" t="s">
        <v>10</v>
      </c>
      <c r="C3" s="151" t="s">
        <v>142</v>
      </c>
      <c r="D3" s="152" t="s">
        <v>196</v>
      </c>
      <c r="E3" s="148" t="s">
        <v>151</v>
      </c>
      <c r="F3" s="149" t="s">
        <v>49</v>
      </c>
      <c r="G3" s="149" t="s">
        <v>49</v>
      </c>
      <c r="H3" s="150" t="s">
        <v>49</v>
      </c>
      <c r="I3" s="153" t="s">
        <v>200</v>
      </c>
      <c r="J3" s="153"/>
      <c r="K3" s="138">
        <v>2</v>
      </c>
    </row>
    <row r="4" spans="1:11" ht="28.35" customHeight="1">
      <c r="A4" s="144">
        <v>3</v>
      </c>
      <c r="B4" s="151" t="s">
        <v>145</v>
      </c>
      <c r="C4" s="151" t="s">
        <v>146</v>
      </c>
      <c r="D4" s="151" t="s">
        <v>191</v>
      </c>
      <c r="E4" s="148" t="s">
        <v>151</v>
      </c>
      <c r="F4" s="149" t="s">
        <v>49</v>
      </c>
      <c r="G4" s="149" t="s">
        <v>49</v>
      </c>
      <c r="H4" s="150" t="s">
        <v>49</v>
      </c>
      <c r="I4" s="153" t="s">
        <v>200</v>
      </c>
      <c r="J4" s="153"/>
      <c r="K4" s="138">
        <v>2</v>
      </c>
    </row>
    <row r="5" spans="1:11" ht="28.35" customHeight="1">
      <c r="A5" s="144">
        <v>4</v>
      </c>
      <c r="B5" s="151" t="s">
        <v>147</v>
      </c>
      <c r="C5" s="151" t="s">
        <v>148</v>
      </c>
      <c r="D5" s="151" t="s">
        <v>191</v>
      </c>
      <c r="E5" s="148" t="s">
        <v>151</v>
      </c>
      <c r="F5" s="149" t="s">
        <v>49</v>
      </c>
      <c r="G5" s="149" t="s">
        <v>49</v>
      </c>
      <c r="H5" s="150" t="s">
        <v>49</v>
      </c>
      <c r="I5" s="153" t="s">
        <v>200</v>
      </c>
      <c r="J5" s="153"/>
      <c r="K5" s="138">
        <v>2</v>
      </c>
    </row>
    <row r="6" spans="1:11" ht="28.35" customHeight="1">
      <c r="A6" s="144">
        <v>5</v>
      </c>
      <c r="B6" s="151" t="s">
        <v>154</v>
      </c>
      <c r="C6" s="151" t="s">
        <v>186</v>
      </c>
      <c r="D6" s="151" t="s">
        <v>192</v>
      </c>
      <c r="E6" s="148" t="s">
        <v>151</v>
      </c>
      <c r="F6" s="149" t="s">
        <v>49</v>
      </c>
      <c r="G6" s="149" t="s">
        <v>49</v>
      </c>
      <c r="H6" s="150" t="s">
        <v>49</v>
      </c>
      <c r="I6" s="153" t="s">
        <v>200</v>
      </c>
      <c r="J6" s="153"/>
      <c r="K6" s="138">
        <v>2</v>
      </c>
    </row>
    <row r="7" spans="1:11" ht="28.35" customHeight="1">
      <c r="A7" s="144">
        <v>6</v>
      </c>
      <c r="B7" s="151" t="s">
        <v>152</v>
      </c>
      <c r="C7" s="151" t="s">
        <v>187</v>
      </c>
      <c r="D7" s="151" t="s">
        <v>198</v>
      </c>
      <c r="E7" s="148" t="s">
        <v>151</v>
      </c>
      <c r="F7" s="149" t="s">
        <v>49</v>
      </c>
      <c r="G7" s="149" t="s">
        <v>49</v>
      </c>
      <c r="H7" s="150" t="s">
        <v>49</v>
      </c>
      <c r="I7" s="153" t="s">
        <v>200</v>
      </c>
      <c r="J7" s="153"/>
      <c r="K7" s="138">
        <v>2</v>
      </c>
    </row>
    <row r="8" spans="1:11" ht="28.35" customHeight="1">
      <c r="A8" s="144">
        <v>7</v>
      </c>
      <c r="B8" s="151" t="s">
        <v>153</v>
      </c>
      <c r="C8" s="151" t="s">
        <v>188</v>
      </c>
      <c r="D8" s="151" t="s">
        <v>198</v>
      </c>
      <c r="E8" s="148" t="s">
        <v>13</v>
      </c>
      <c r="F8" s="153">
        <v>82</v>
      </c>
      <c r="G8" s="153" t="s">
        <v>49</v>
      </c>
      <c r="H8" s="153" t="s">
        <v>49</v>
      </c>
      <c r="I8" s="153">
        <v>82</v>
      </c>
      <c r="J8" s="153">
        <v>2</v>
      </c>
      <c r="K8" s="138">
        <v>3</v>
      </c>
    </row>
    <row r="9" spans="1:11" ht="28.35" customHeight="1">
      <c r="A9" s="144">
        <v>8</v>
      </c>
      <c r="B9" s="154" t="s">
        <v>7</v>
      </c>
      <c r="C9" s="154" t="s">
        <v>21</v>
      </c>
      <c r="D9" s="155" t="s">
        <v>196</v>
      </c>
      <c r="E9" s="148" t="s">
        <v>13</v>
      </c>
      <c r="F9" s="153">
        <v>76</v>
      </c>
      <c r="G9" s="153" t="s">
        <v>49</v>
      </c>
      <c r="H9" s="153" t="s">
        <v>49</v>
      </c>
      <c r="I9" s="153">
        <v>76</v>
      </c>
      <c r="J9" s="153">
        <v>3</v>
      </c>
      <c r="K9" s="138">
        <v>3</v>
      </c>
    </row>
    <row r="10" spans="1:11" ht="28.35" customHeight="1">
      <c r="A10" s="144">
        <v>9</v>
      </c>
      <c r="B10" s="151" t="s">
        <v>140</v>
      </c>
      <c r="C10" s="151" t="s">
        <v>46</v>
      </c>
      <c r="D10" s="145" t="s">
        <v>195</v>
      </c>
      <c r="E10" s="150" t="s">
        <v>13</v>
      </c>
      <c r="F10" s="153">
        <v>100</v>
      </c>
      <c r="G10" s="153" t="s">
        <v>49</v>
      </c>
      <c r="H10" s="153" t="s">
        <v>49</v>
      </c>
      <c r="I10" s="153">
        <v>100</v>
      </c>
      <c r="J10" s="153">
        <v>1</v>
      </c>
      <c r="K10" s="138">
        <v>3</v>
      </c>
    </row>
    <row r="11" spans="1:11" ht="28.35" customHeight="1">
      <c r="A11" s="144">
        <v>10</v>
      </c>
      <c r="B11" s="151" t="s">
        <v>31</v>
      </c>
      <c r="C11" s="151" t="s">
        <v>32</v>
      </c>
      <c r="D11" s="152" t="s">
        <v>196</v>
      </c>
      <c r="E11" s="148" t="s">
        <v>143</v>
      </c>
      <c r="F11" s="153">
        <v>99</v>
      </c>
      <c r="G11" s="153" t="s">
        <v>49</v>
      </c>
      <c r="H11" s="148" t="s">
        <v>49</v>
      </c>
      <c r="I11" s="153">
        <v>99</v>
      </c>
      <c r="J11" s="153"/>
      <c r="K11" s="138">
        <v>1</v>
      </c>
    </row>
    <row r="12" spans="1:11" ht="28.35" customHeight="1">
      <c r="A12" s="144">
        <v>11</v>
      </c>
      <c r="B12" s="151" t="s">
        <v>8</v>
      </c>
      <c r="C12" s="151" t="s">
        <v>17</v>
      </c>
      <c r="D12" s="152" t="s">
        <v>196</v>
      </c>
      <c r="E12" s="148" t="s">
        <v>143</v>
      </c>
      <c r="F12" s="153">
        <v>88</v>
      </c>
      <c r="G12" s="153" t="s">
        <v>49</v>
      </c>
      <c r="H12" s="148" t="s">
        <v>49</v>
      </c>
      <c r="I12" s="153">
        <v>88</v>
      </c>
      <c r="J12" s="153"/>
      <c r="K12" s="138">
        <v>1</v>
      </c>
    </row>
    <row r="13" spans="1:11" ht="28.35" customHeight="1">
      <c r="A13" s="144">
        <v>12</v>
      </c>
      <c r="B13" s="151" t="s">
        <v>197</v>
      </c>
      <c r="C13" s="151" t="s">
        <v>190</v>
      </c>
      <c r="D13" s="151" t="s">
        <v>194</v>
      </c>
      <c r="E13" s="148" t="s">
        <v>144</v>
      </c>
      <c r="F13" s="153">
        <v>100</v>
      </c>
      <c r="G13" s="151">
        <v>94</v>
      </c>
      <c r="H13" s="148">
        <v>90</v>
      </c>
      <c r="I13" s="153">
        <f>F13+G13+H13</f>
        <v>284</v>
      </c>
      <c r="J13" s="153">
        <v>1</v>
      </c>
      <c r="K13" s="138">
        <v>3</v>
      </c>
    </row>
    <row r="14" spans="1:11" ht="28.35" customHeight="1" thickBot="1">
      <c r="A14" s="144">
        <v>13</v>
      </c>
      <c r="B14" s="151" t="s">
        <v>199</v>
      </c>
      <c r="C14" s="156" t="s">
        <v>189</v>
      </c>
      <c r="D14" s="156" t="s">
        <v>194</v>
      </c>
      <c r="E14" s="148" t="s">
        <v>144</v>
      </c>
      <c r="F14" s="153">
        <v>91</v>
      </c>
      <c r="G14" s="151">
        <v>91</v>
      </c>
      <c r="H14" s="148">
        <v>93</v>
      </c>
      <c r="I14" s="153">
        <f>F14+G14+H14</f>
        <v>275</v>
      </c>
      <c r="J14" s="153">
        <v>2</v>
      </c>
      <c r="K14" s="138">
        <v>3</v>
      </c>
    </row>
    <row r="15" spans="1:11" ht="28.35" customHeight="1" thickBot="1">
      <c r="A15" s="69" t="s">
        <v>150</v>
      </c>
      <c r="B15" s="110"/>
      <c r="C15" s="106"/>
      <c r="D15" s="106"/>
      <c r="E15" s="107"/>
      <c r="F15" s="128"/>
      <c r="G15" s="107"/>
      <c r="H15" s="106"/>
      <c r="I15" s="106"/>
      <c r="J15" s="106"/>
      <c r="K15" s="109">
        <f>SUM(K2:K14)</f>
        <v>29</v>
      </c>
    </row>
    <row r="16" spans="1:11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Burckhardt Köthe</oddHeader>
    <oddFooter>&amp;LPrüfungsleiter: Zrenner Horst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>
      <selection activeCell="C2" sqref="C2"/>
    </sheetView>
  </sheetViews>
  <sheetFormatPr baseColWidth="10" defaultRowHeight="15"/>
  <cols>
    <col min="1" max="1" width="4.7109375" customWidth="1"/>
    <col min="2" max="2" width="22.85546875" customWidth="1"/>
    <col min="3" max="3" width="27.8554687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2" t="s">
        <v>1</v>
      </c>
      <c r="D1" s="40" t="s">
        <v>2</v>
      </c>
      <c r="E1" s="5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12</v>
      </c>
      <c r="C2" s="30" t="s">
        <v>136</v>
      </c>
      <c r="D2" s="75" t="s">
        <v>27</v>
      </c>
      <c r="E2" s="15" t="s">
        <v>49</v>
      </c>
      <c r="F2" s="15" t="s">
        <v>49</v>
      </c>
      <c r="G2" s="15" t="s">
        <v>49</v>
      </c>
      <c r="H2" s="58" t="s">
        <v>33</v>
      </c>
      <c r="I2" s="8"/>
    </row>
    <row r="3" spans="1:9" ht="28.35" customHeight="1">
      <c r="A3" s="63">
        <v>2</v>
      </c>
      <c r="B3" s="14" t="s">
        <v>7</v>
      </c>
      <c r="C3" s="28" t="s">
        <v>21</v>
      </c>
      <c r="D3" s="76" t="s">
        <v>13</v>
      </c>
      <c r="E3" s="15">
        <v>88</v>
      </c>
      <c r="F3" s="15" t="s">
        <v>49</v>
      </c>
      <c r="G3" s="19" t="s">
        <v>49</v>
      </c>
      <c r="H3" s="15">
        <v>88</v>
      </c>
      <c r="I3" s="9"/>
    </row>
    <row r="4" spans="1:9" ht="28.35" customHeight="1">
      <c r="A4" s="63">
        <v>3</v>
      </c>
      <c r="B4" s="14" t="s">
        <v>140</v>
      </c>
      <c r="C4" s="28" t="s">
        <v>46</v>
      </c>
      <c r="D4" s="76" t="s">
        <v>47</v>
      </c>
      <c r="E4" s="15">
        <v>100</v>
      </c>
      <c r="F4" s="15" t="s">
        <v>49</v>
      </c>
      <c r="G4" s="19" t="s">
        <v>49</v>
      </c>
      <c r="H4" s="15">
        <v>100</v>
      </c>
      <c r="I4" s="9"/>
    </row>
    <row r="5" spans="1:9" ht="28.35" customHeight="1">
      <c r="A5" s="63">
        <v>4</v>
      </c>
      <c r="B5" s="14" t="s">
        <v>31</v>
      </c>
      <c r="C5" s="28" t="s">
        <v>32</v>
      </c>
      <c r="D5" s="76" t="s">
        <v>124</v>
      </c>
      <c r="E5" s="15">
        <v>96</v>
      </c>
      <c r="F5" s="15" t="s">
        <v>49</v>
      </c>
      <c r="G5" s="19" t="s">
        <v>49</v>
      </c>
      <c r="H5" s="15">
        <v>96</v>
      </c>
      <c r="I5" s="9"/>
    </row>
    <row r="6" spans="1:9" ht="28.35" customHeight="1">
      <c r="A6" s="63">
        <v>5</v>
      </c>
      <c r="B6" s="14" t="s">
        <v>8</v>
      </c>
      <c r="C6" s="28" t="s">
        <v>17</v>
      </c>
      <c r="D6" s="77" t="s">
        <v>100</v>
      </c>
      <c r="E6" s="15">
        <v>76</v>
      </c>
      <c r="F6" s="15" t="s">
        <v>49</v>
      </c>
      <c r="G6" s="19" t="s">
        <v>49</v>
      </c>
      <c r="H6" s="15">
        <v>76</v>
      </c>
      <c r="I6" s="9"/>
    </row>
    <row r="7" spans="1:9" ht="28.35" customHeight="1">
      <c r="A7" s="63">
        <v>6</v>
      </c>
      <c r="B7" s="14" t="s">
        <v>35</v>
      </c>
      <c r="C7" s="28" t="s">
        <v>36</v>
      </c>
      <c r="D7" s="76" t="s">
        <v>100</v>
      </c>
      <c r="E7" s="15">
        <v>97</v>
      </c>
      <c r="F7" s="15" t="s">
        <v>49</v>
      </c>
      <c r="G7" s="19" t="s">
        <v>49</v>
      </c>
      <c r="H7" s="15">
        <v>97</v>
      </c>
      <c r="I7" s="9"/>
    </row>
    <row r="8" spans="1:9" ht="28.35" customHeight="1">
      <c r="A8" s="63">
        <v>7</v>
      </c>
      <c r="B8" s="14" t="s">
        <v>54</v>
      </c>
      <c r="C8" s="28" t="s">
        <v>53</v>
      </c>
      <c r="D8" s="78" t="s">
        <v>98</v>
      </c>
      <c r="E8" s="15">
        <v>71</v>
      </c>
      <c r="F8" s="22">
        <v>80</v>
      </c>
      <c r="G8" s="19" t="s">
        <v>49</v>
      </c>
      <c r="H8" s="15">
        <v>151</v>
      </c>
      <c r="I8" s="9"/>
    </row>
    <row r="9" spans="1:9" ht="28.35" customHeight="1">
      <c r="A9" s="63">
        <v>8</v>
      </c>
      <c r="B9" s="14" t="s">
        <v>9</v>
      </c>
      <c r="C9" s="28" t="s">
        <v>18</v>
      </c>
      <c r="D9" s="76" t="s">
        <v>15</v>
      </c>
      <c r="E9" s="15">
        <v>90</v>
      </c>
      <c r="F9" s="22">
        <v>71</v>
      </c>
      <c r="G9" s="19">
        <v>80</v>
      </c>
      <c r="H9" s="15">
        <v>241</v>
      </c>
      <c r="I9" s="9" t="s">
        <v>51</v>
      </c>
    </row>
    <row r="10" spans="1:9" ht="28.35" customHeight="1">
      <c r="A10" s="63">
        <v>9</v>
      </c>
      <c r="B10" s="14"/>
      <c r="C10" s="28"/>
      <c r="D10" s="76"/>
      <c r="E10" s="15"/>
      <c r="F10" s="22"/>
      <c r="G10" s="20"/>
      <c r="H10" s="15"/>
      <c r="I10" s="9"/>
    </row>
    <row r="11" spans="1:9" ht="28.35" customHeight="1">
      <c r="A11" s="63">
        <v>10</v>
      </c>
      <c r="B11" s="14"/>
      <c r="C11" s="28"/>
      <c r="D11" s="76"/>
      <c r="E11" s="15"/>
      <c r="F11" s="22"/>
      <c r="G11" s="20"/>
      <c r="H11" s="15"/>
      <c r="I11" s="9"/>
    </row>
    <row r="12" spans="1:9" ht="28.35" customHeight="1">
      <c r="A12" s="63">
        <v>11</v>
      </c>
      <c r="B12" s="14"/>
      <c r="C12" s="28"/>
      <c r="D12" s="76"/>
      <c r="E12" s="15"/>
      <c r="F12" s="22"/>
      <c r="G12" s="19"/>
      <c r="H12" s="15"/>
      <c r="I12" s="9"/>
    </row>
    <row r="13" spans="1:9" ht="28.35" customHeight="1">
      <c r="A13" s="63">
        <v>12</v>
      </c>
      <c r="B13" s="14"/>
      <c r="C13" s="28"/>
      <c r="D13" s="76"/>
      <c r="E13" s="22"/>
      <c r="F13" s="22"/>
      <c r="G13" s="20"/>
      <c r="H13" s="15"/>
      <c r="I13" s="9"/>
    </row>
    <row r="14" spans="1:9" ht="28.35" customHeight="1">
      <c r="A14" s="63">
        <v>13</v>
      </c>
      <c r="B14" s="15"/>
      <c r="C14" s="31"/>
      <c r="D14" s="79"/>
      <c r="E14" s="22"/>
      <c r="F14" s="22"/>
      <c r="G14" s="20"/>
      <c r="H14" s="71"/>
      <c r="I14" s="26"/>
    </row>
    <row r="15" spans="1:9" ht="28.35" customHeight="1">
      <c r="A15" s="63">
        <v>14</v>
      </c>
      <c r="B15" s="71"/>
      <c r="C15" s="64"/>
      <c r="D15" s="64"/>
      <c r="E15" s="71"/>
      <c r="F15" s="71"/>
      <c r="G15" s="72"/>
      <c r="H15" s="71"/>
      <c r="I15" s="26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16.10.2011  LR Ingeborg Balonier</oddHeader>
    <oddFooter>&amp;LPrüfungsleiter: Zrenner Horst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8554687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710937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2" t="s">
        <v>1</v>
      </c>
      <c r="D1" s="40" t="s">
        <v>2</v>
      </c>
      <c r="E1" s="5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12</v>
      </c>
      <c r="C2" s="30" t="s">
        <v>136</v>
      </c>
      <c r="D2" s="75" t="s">
        <v>27</v>
      </c>
      <c r="E2" s="15" t="s">
        <v>49</v>
      </c>
      <c r="F2" s="15" t="s">
        <v>49</v>
      </c>
      <c r="G2" s="15" t="s">
        <v>49</v>
      </c>
      <c r="H2" s="58" t="s">
        <v>141</v>
      </c>
      <c r="I2" s="8"/>
    </row>
    <row r="3" spans="1:9" ht="28.35" customHeight="1">
      <c r="A3" s="70">
        <v>2</v>
      </c>
      <c r="B3" s="14" t="s">
        <v>137</v>
      </c>
      <c r="C3" s="28" t="s">
        <v>139</v>
      </c>
      <c r="D3" s="76" t="s">
        <v>27</v>
      </c>
      <c r="E3" s="15" t="s">
        <v>49</v>
      </c>
      <c r="F3" s="15" t="s">
        <v>49</v>
      </c>
      <c r="G3" s="15" t="s">
        <v>49</v>
      </c>
      <c r="H3" s="15" t="s">
        <v>33</v>
      </c>
      <c r="I3" s="9"/>
    </row>
    <row r="4" spans="1:9" ht="28.35" customHeight="1">
      <c r="A4" s="63">
        <v>3</v>
      </c>
      <c r="B4" s="14" t="s">
        <v>138</v>
      </c>
      <c r="C4" s="28" t="s">
        <v>42</v>
      </c>
      <c r="D4" s="76" t="s">
        <v>27</v>
      </c>
      <c r="E4" s="15" t="s">
        <v>49</v>
      </c>
      <c r="F4" s="15" t="s">
        <v>49</v>
      </c>
      <c r="G4" s="15" t="s">
        <v>49</v>
      </c>
      <c r="H4" s="15" t="s">
        <v>33</v>
      </c>
      <c r="I4" s="9"/>
    </row>
    <row r="5" spans="1:9" ht="28.35" customHeight="1">
      <c r="A5" s="70">
        <v>4</v>
      </c>
      <c r="B5" s="14" t="s">
        <v>7</v>
      </c>
      <c r="C5" s="28" t="s">
        <v>21</v>
      </c>
      <c r="D5" s="76" t="s">
        <v>13</v>
      </c>
      <c r="E5" s="15">
        <v>84</v>
      </c>
      <c r="F5" s="15" t="s">
        <v>49</v>
      </c>
      <c r="G5" s="19" t="s">
        <v>49</v>
      </c>
      <c r="H5" s="15">
        <v>84</v>
      </c>
      <c r="I5" s="9"/>
    </row>
    <row r="6" spans="1:9" ht="28.35" customHeight="1">
      <c r="A6" s="63">
        <v>5</v>
      </c>
      <c r="B6" s="14" t="s">
        <v>140</v>
      </c>
      <c r="C6" s="28" t="s">
        <v>46</v>
      </c>
      <c r="D6" s="77" t="s">
        <v>47</v>
      </c>
      <c r="E6" s="15">
        <v>97</v>
      </c>
      <c r="F6" s="15" t="s">
        <v>49</v>
      </c>
      <c r="G6" s="19" t="s">
        <v>49</v>
      </c>
      <c r="H6" s="15">
        <v>97</v>
      </c>
      <c r="I6" s="9"/>
    </row>
    <row r="7" spans="1:9" ht="28.35" customHeight="1">
      <c r="A7" s="70">
        <v>6</v>
      </c>
      <c r="B7" s="14" t="s">
        <v>8</v>
      </c>
      <c r="C7" s="28" t="s">
        <v>17</v>
      </c>
      <c r="D7" s="76" t="s">
        <v>14</v>
      </c>
      <c r="E7" s="15">
        <v>92</v>
      </c>
      <c r="F7" s="15" t="s">
        <v>49</v>
      </c>
      <c r="G7" s="19" t="s">
        <v>49</v>
      </c>
      <c r="H7" s="15">
        <v>92</v>
      </c>
      <c r="I7" s="9"/>
    </row>
    <row r="8" spans="1:9" ht="28.35" customHeight="1">
      <c r="A8" s="63">
        <v>7</v>
      </c>
      <c r="B8" s="14" t="s">
        <v>35</v>
      </c>
      <c r="C8" s="28" t="s">
        <v>36</v>
      </c>
      <c r="D8" s="78" t="s">
        <v>100</v>
      </c>
      <c r="E8" s="15">
        <v>94</v>
      </c>
      <c r="F8" s="15" t="s">
        <v>49</v>
      </c>
      <c r="G8" s="19" t="s">
        <v>49</v>
      </c>
      <c r="H8" s="15">
        <v>94</v>
      </c>
      <c r="I8" s="9"/>
    </row>
    <row r="9" spans="1:9" ht="28.35" customHeight="1">
      <c r="A9" s="70">
        <v>8</v>
      </c>
      <c r="B9" s="14" t="s">
        <v>54</v>
      </c>
      <c r="C9" s="28" t="s">
        <v>53</v>
      </c>
      <c r="D9" s="76" t="s">
        <v>98</v>
      </c>
      <c r="E9" s="15">
        <v>86</v>
      </c>
      <c r="F9" s="22">
        <v>76</v>
      </c>
      <c r="G9" s="19" t="s">
        <v>49</v>
      </c>
      <c r="H9" s="15" t="s">
        <v>141</v>
      </c>
      <c r="I9" s="9"/>
    </row>
    <row r="10" spans="1:9" ht="28.35" customHeight="1">
      <c r="A10" s="63">
        <v>9</v>
      </c>
      <c r="B10" s="14" t="s">
        <v>9</v>
      </c>
      <c r="C10" s="28" t="s">
        <v>18</v>
      </c>
      <c r="D10" s="76" t="s">
        <v>15</v>
      </c>
      <c r="E10" s="15">
        <v>74</v>
      </c>
      <c r="F10" s="22">
        <v>72</v>
      </c>
      <c r="G10" s="20">
        <v>84</v>
      </c>
      <c r="H10" s="15">
        <f>E10+F10+G10</f>
        <v>230</v>
      </c>
      <c r="I10" s="9" t="s">
        <v>51</v>
      </c>
    </row>
    <row r="11" spans="1:9" ht="28.35" customHeight="1">
      <c r="A11" s="63">
        <v>10</v>
      </c>
      <c r="B11" s="14"/>
      <c r="C11" s="28"/>
      <c r="D11" s="76"/>
      <c r="E11" s="15"/>
      <c r="F11" s="22"/>
      <c r="G11" s="20"/>
      <c r="H11" s="15"/>
      <c r="I11" s="9"/>
    </row>
    <row r="12" spans="1:9" ht="28.35" customHeight="1">
      <c r="A12" s="70">
        <v>11</v>
      </c>
      <c r="B12" s="14"/>
      <c r="C12" s="28"/>
      <c r="D12" s="76"/>
      <c r="E12" s="15"/>
      <c r="F12" s="22"/>
      <c r="G12" s="19"/>
      <c r="H12" s="15"/>
      <c r="I12" s="9"/>
    </row>
    <row r="13" spans="1:9" ht="28.35" customHeight="1">
      <c r="A13" s="63">
        <v>12</v>
      </c>
      <c r="B13" s="14"/>
      <c r="C13" s="28"/>
      <c r="D13" s="76"/>
      <c r="E13" s="22"/>
      <c r="F13" s="22"/>
      <c r="G13" s="20"/>
      <c r="H13" s="15"/>
      <c r="I13" s="9"/>
    </row>
    <row r="14" spans="1:9" ht="28.35" customHeight="1">
      <c r="A14" s="70">
        <v>13</v>
      </c>
      <c r="B14" s="15"/>
      <c r="C14" s="31"/>
      <c r="D14" s="79"/>
      <c r="E14" s="22"/>
      <c r="F14" s="22"/>
      <c r="G14" s="20"/>
      <c r="H14" s="71"/>
      <c r="I14" s="26"/>
    </row>
    <row r="15" spans="1:9" ht="28.35" customHeight="1" thickBot="1">
      <c r="A15" s="70"/>
      <c r="B15" s="57" t="s">
        <v>3</v>
      </c>
      <c r="C15" s="65"/>
      <c r="D15" s="65"/>
      <c r="E15" s="57"/>
      <c r="F15" s="57"/>
      <c r="G15" s="5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15.05.2011 LR Maximilian Seidl</oddHeader>
    <oddFooter>&amp;LPrüfungsleiter:  Zrenner Horst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</cols>
  <sheetData>
    <row r="1" spans="1:9" ht="25.5" customHeight="1" thickBot="1">
      <c r="A1" s="1"/>
      <c r="B1" s="10" t="s">
        <v>0</v>
      </c>
      <c r="C1" s="2" t="s">
        <v>1</v>
      </c>
      <c r="D1" s="40" t="s">
        <v>2</v>
      </c>
      <c r="E1" s="5" t="s">
        <v>4</v>
      </c>
      <c r="F1" s="23" t="s">
        <v>5</v>
      </c>
      <c r="G1" s="6" t="s">
        <v>6</v>
      </c>
      <c r="H1" s="40" t="s">
        <v>3</v>
      </c>
      <c r="I1" s="12" t="s">
        <v>50</v>
      </c>
    </row>
    <row r="2" spans="1:9" ht="28.35" customHeight="1">
      <c r="A2" s="73">
        <v>1</v>
      </c>
      <c r="B2" s="34" t="s">
        <v>10</v>
      </c>
      <c r="C2" s="37"/>
      <c r="D2" s="41" t="s">
        <v>16</v>
      </c>
      <c r="E2" s="11" t="s">
        <v>49</v>
      </c>
      <c r="F2" s="45" t="s">
        <v>49</v>
      </c>
      <c r="G2" s="11" t="s">
        <v>49</v>
      </c>
      <c r="H2" s="47" t="s">
        <v>33</v>
      </c>
      <c r="I2" s="71"/>
    </row>
    <row r="3" spans="1:9" ht="28.35" customHeight="1">
      <c r="A3" s="73">
        <v>2</v>
      </c>
      <c r="B3" s="35" t="s">
        <v>12</v>
      </c>
      <c r="C3" s="38"/>
      <c r="D3" s="42" t="s">
        <v>16</v>
      </c>
      <c r="E3" s="11" t="s">
        <v>49</v>
      </c>
      <c r="F3" s="45" t="s">
        <v>49</v>
      </c>
      <c r="G3" s="11" t="s">
        <v>49</v>
      </c>
      <c r="H3" s="47" t="s">
        <v>33</v>
      </c>
      <c r="I3" s="71"/>
    </row>
    <row r="4" spans="1:9" ht="28.35" customHeight="1">
      <c r="A4" s="73">
        <v>3</v>
      </c>
      <c r="B4" s="35" t="s">
        <v>28</v>
      </c>
      <c r="C4" s="38" t="s">
        <v>29</v>
      </c>
      <c r="D4" s="42" t="s">
        <v>27</v>
      </c>
      <c r="E4" s="11" t="s">
        <v>49</v>
      </c>
      <c r="F4" s="45" t="s">
        <v>49</v>
      </c>
      <c r="G4" s="11" t="s">
        <v>49</v>
      </c>
      <c r="H4" s="47" t="s">
        <v>33</v>
      </c>
      <c r="I4" s="71"/>
    </row>
    <row r="5" spans="1:9" ht="28.35" customHeight="1">
      <c r="A5" s="73">
        <v>4</v>
      </c>
      <c r="B5" s="35" t="s">
        <v>25</v>
      </c>
      <c r="C5" s="38" t="s">
        <v>26</v>
      </c>
      <c r="D5" s="42" t="s">
        <v>27</v>
      </c>
      <c r="E5" s="11" t="s">
        <v>49</v>
      </c>
      <c r="F5" s="45" t="s">
        <v>49</v>
      </c>
      <c r="G5" s="11" t="s">
        <v>49</v>
      </c>
      <c r="H5" s="47" t="s">
        <v>33</v>
      </c>
      <c r="I5" s="71"/>
    </row>
    <row r="6" spans="1:9" ht="28.35" customHeight="1">
      <c r="A6" s="73">
        <v>5</v>
      </c>
      <c r="B6" s="35" t="s">
        <v>7</v>
      </c>
      <c r="C6" s="38" t="s">
        <v>21</v>
      </c>
      <c r="D6" s="42" t="s">
        <v>13</v>
      </c>
      <c r="E6" s="11">
        <v>85</v>
      </c>
      <c r="F6" s="45" t="s">
        <v>49</v>
      </c>
      <c r="G6" s="11" t="s">
        <v>49</v>
      </c>
      <c r="H6" s="45">
        <v>85</v>
      </c>
      <c r="I6" s="71"/>
    </row>
    <row r="7" spans="1:9" ht="28.35" customHeight="1">
      <c r="A7" s="73">
        <v>6</v>
      </c>
      <c r="B7" s="35" t="s">
        <v>11</v>
      </c>
      <c r="C7" s="38" t="s">
        <v>19</v>
      </c>
      <c r="D7" s="41" t="s">
        <v>13</v>
      </c>
      <c r="E7" s="11">
        <v>75</v>
      </c>
      <c r="F7" s="45" t="s">
        <v>49</v>
      </c>
      <c r="G7" s="11" t="s">
        <v>49</v>
      </c>
      <c r="H7" s="45">
        <v>75</v>
      </c>
      <c r="I7" s="71"/>
    </row>
    <row r="8" spans="1:9" ht="28.35" customHeight="1">
      <c r="A8" s="73">
        <v>7</v>
      </c>
      <c r="B8" s="35" t="s">
        <v>8</v>
      </c>
      <c r="C8" s="38" t="s">
        <v>17</v>
      </c>
      <c r="D8" s="42" t="s">
        <v>14</v>
      </c>
      <c r="E8" s="11">
        <v>80</v>
      </c>
      <c r="F8" s="45" t="s">
        <v>49</v>
      </c>
      <c r="G8" s="11" t="s">
        <v>49</v>
      </c>
      <c r="H8" s="45">
        <v>80</v>
      </c>
      <c r="I8" s="71"/>
    </row>
    <row r="9" spans="1:9" ht="28.35" customHeight="1">
      <c r="A9" s="73">
        <v>8</v>
      </c>
      <c r="B9" s="35" t="s">
        <v>24</v>
      </c>
      <c r="C9" s="38" t="s">
        <v>22</v>
      </c>
      <c r="D9" s="42" t="s">
        <v>23</v>
      </c>
      <c r="E9" s="11" t="s">
        <v>49</v>
      </c>
      <c r="F9" s="45">
        <v>76</v>
      </c>
      <c r="G9" s="11">
        <v>92</v>
      </c>
      <c r="H9" s="45">
        <f>SUM(F9:G9)</f>
        <v>168</v>
      </c>
      <c r="I9" s="71"/>
    </row>
    <row r="10" spans="1:9" ht="28.35" customHeight="1">
      <c r="A10" s="73">
        <v>9</v>
      </c>
      <c r="B10" s="35" t="s">
        <v>30</v>
      </c>
      <c r="C10" s="38" t="s">
        <v>20</v>
      </c>
      <c r="D10" s="42" t="s">
        <v>15</v>
      </c>
      <c r="E10" s="11">
        <v>78</v>
      </c>
      <c r="F10" s="45">
        <v>84</v>
      </c>
      <c r="G10" s="11">
        <v>84</v>
      </c>
      <c r="H10" s="45">
        <f>SUM(E10:G10)</f>
        <v>246</v>
      </c>
      <c r="I10" s="11" t="s">
        <v>51</v>
      </c>
    </row>
    <row r="11" spans="1:9" ht="28.35" customHeight="1">
      <c r="A11" s="73">
        <v>10</v>
      </c>
      <c r="B11" s="35" t="s">
        <v>9</v>
      </c>
      <c r="C11" s="38" t="s">
        <v>18</v>
      </c>
      <c r="D11" s="42" t="s">
        <v>15</v>
      </c>
      <c r="E11" s="11">
        <v>72</v>
      </c>
      <c r="F11" s="45">
        <v>73</v>
      </c>
      <c r="G11" s="11">
        <v>77</v>
      </c>
      <c r="H11" s="45">
        <f>SUM(E11:G11)</f>
        <v>222</v>
      </c>
      <c r="I11" s="11" t="s">
        <v>52</v>
      </c>
    </row>
    <row r="12" spans="1:9" ht="28.35" customHeight="1" thickBot="1">
      <c r="A12" s="62"/>
      <c r="B12" s="36"/>
      <c r="C12" s="39"/>
      <c r="D12" s="43"/>
      <c r="E12" s="44"/>
      <c r="F12" s="46"/>
      <c r="G12" s="44"/>
      <c r="H12" s="56"/>
      <c r="I12" s="57"/>
    </row>
    <row r="13" spans="1:9" ht="28.35" customHeight="1">
      <c r="B13" s="7"/>
    </row>
    <row r="14" spans="1:9" ht="28.35" customHeight="1">
      <c r="B14" s="7"/>
    </row>
    <row r="15" spans="1:9" ht="28.35" customHeight="1"/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06.11.2010 LR Gerd Beck</oddHeader>
    <oddFooter>&amp;LPrüfungsleiter:Steinmüller Carlo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view="pageLayout" topLeftCell="A4" workbookViewId="0">
      <selection activeCell="I15" sqref="I15"/>
    </sheetView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40" t="s">
        <v>1</v>
      </c>
      <c r="D1" s="2" t="s">
        <v>2</v>
      </c>
      <c r="E1" s="5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31</v>
      </c>
      <c r="C2" s="48" t="s">
        <v>32</v>
      </c>
      <c r="D2" s="29" t="s">
        <v>27</v>
      </c>
      <c r="E2" s="48"/>
      <c r="F2" s="13"/>
      <c r="G2" s="51"/>
      <c r="H2" s="12" t="s">
        <v>33</v>
      </c>
      <c r="I2" s="8"/>
    </row>
    <row r="3" spans="1:9" ht="28.35" customHeight="1">
      <c r="A3" s="63">
        <v>2</v>
      </c>
      <c r="B3" s="14" t="s">
        <v>24</v>
      </c>
      <c r="C3" s="49" t="s">
        <v>34</v>
      </c>
      <c r="D3" s="17" t="s">
        <v>27</v>
      </c>
      <c r="E3" s="49"/>
      <c r="F3" s="14"/>
      <c r="G3" s="52"/>
      <c r="H3" s="15" t="s">
        <v>33</v>
      </c>
      <c r="I3" s="9"/>
    </row>
    <row r="4" spans="1:9" ht="28.35" customHeight="1">
      <c r="A4" s="63">
        <v>3</v>
      </c>
      <c r="B4" s="14" t="s">
        <v>35</v>
      </c>
      <c r="C4" s="49" t="s">
        <v>36</v>
      </c>
      <c r="D4" s="17" t="s">
        <v>27</v>
      </c>
      <c r="E4" s="49"/>
      <c r="F4" s="14"/>
      <c r="G4" s="52"/>
      <c r="H4" s="15" t="s">
        <v>33</v>
      </c>
      <c r="I4" s="9"/>
    </row>
    <row r="5" spans="1:9" ht="28.35" customHeight="1">
      <c r="A5" s="63">
        <v>4</v>
      </c>
      <c r="B5" s="14" t="s">
        <v>37</v>
      </c>
      <c r="C5" s="49" t="s">
        <v>38</v>
      </c>
      <c r="D5" s="17" t="s">
        <v>27</v>
      </c>
      <c r="E5" s="49"/>
      <c r="F5" s="14"/>
      <c r="G5" s="52"/>
      <c r="H5" s="15" t="s">
        <v>33</v>
      </c>
      <c r="I5" s="9"/>
    </row>
    <row r="6" spans="1:9" ht="28.35" customHeight="1">
      <c r="A6" s="63">
        <v>5</v>
      </c>
      <c r="B6" s="14" t="s">
        <v>39</v>
      </c>
      <c r="C6" s="49" t="s">
        <v>40</v>
      </c>
      <c r="D6" s="17" t="s">
        <v>27</v>
      </c>
      <c r="E6" s="49"/>
      <c r="F6" s="14"/>
      <c r="G6" s="52"/>
      <c r="H6" s="15" t="s">
        <v>33</v>
      </c>
      <c r="I6" s="9"/>
    </row>
    <row r="7" spans="1:9" ht="28.35" customHeight="1">
      <c r="A7" s="63">
        <v>6</v>
      </c>
      <c r="B7" s="14" t="s">
        <v>41</v>
      </c>
      <c r="C7" s="49" t="s">
        <v>42</v>
      </c>
      <c r="D7" s="17" t="s">
        <v>27</v>
      </c>
      <c r="E7" s="49"/>
      <c r="F7" s="17"/>
      <c r="G7" s="49"/>
      <c r="H7" s="15" t="s">
        <v>33</v>
      </c>
      <c r="I7" s="9"/>
    </row>
    <row r="8" spans="1:9" ht="28.35" customHeight="1">
      <c r="A8" s="63">
        <v>7</v>
      </c>
      <c r="B8" s="14" t="s">
        <v>24</v>
      </c>
      <c r="C8" s="49" t="s">
        <v>29</v>
      </c>
      <c r="D8" s="17" t="s">
        <v>27</v>
      </c>
      <c r="E8" s="49"/>
      <c r="F8" s="14"/>
      <c r="G8" s="52"/>
      <c r="H8" s="15" t="s">
        <v>33</v>
      </c>
      <c r="I8" s="9"/>
    </row>
    <row r="9" spans="1:9" ht="28.35" customHeight="1">
      <c r="A9" s="63">
        <v>8</v>
      </c>
      <c r="B9" s="14" t="s">
        <v>9</v>
      </c>
      <c r="C9" s="49" t="s">
        <v>18</v>
      </c>
      <c r="D9" s="17" t="s">
        <v>43</v>
      </c>
      <c r="E9" s="19">
        <v>84</v>
      </c>
      <c r="F9" s="15">
        <v>87</v>
      </c>
      <c r="G9" s="19">
        <v>82</v>
      </c>
      <c r="H9" s="15">
        <v>253</v>
      </c>
      <c r="I9" s="9" t="s">
        <v>51</v>
      </c>
    </row>
    <row r="10" spans="1:9" ht="28.35" customHeight="1">
      <c r="A10" s="63">
        <v>9</v>
      </c>
      <c r="B10" s="14" t="s">
        <v>30</v>
      </c>
      <c r="C10" s="48" t="s">
        <v>20</v>
      </c>
      <c r="D10" s="17" t="s">
        <v>124</v>
      </c>
      <c r="E10" s="19">
        <v>91</v>
      </c>
      <c r="F10" s="22"/>
      <c r="G10" s="49"/>
      <c r="H10" s="15">
        <v>91</v>
      </c>
      <c r="I10" s="9"/>
    </row>
    <row r="11" spans="1:9" ht="28.35" customHeight="1">
      <c r="A11" s="63">
        <v>10</v>
      </c>
      <c r="B11" s="14" t="s">
        <v>8</v>
      </c>
      <c r="C11" s="49" t="s">
        <v>17</v>
      </c>
      <c r="D11" s="17" t="s">
        <v>124</v>
      </c>
      <c r="E11" s="19">
        <v>72</v>
      </c>
      <c r="F11" s="22"/>
      <c r="G11" s="52"/>
      <c r="H11" s="15">
        <v>72</v>
      </c>
      <c r="I11" s="9"/>
    </row>
    <row r="12" spans="1:9" ht="28.35" customHeight="1">
      <c r="A12" s="63">
        <v>11</v>
      </c>
      <c r="B12" s="14" t="s">
        <v>7</v>
      </c>
      <c r="C12" s="49" t="s">
        <v>44</v>
      </c>
      <c r="D12" s="17" t="s">
        <v>100</v>
      </c>
      <c r="E12" s="19">
        <v>76</v>
      </c>
      <c r="F12" s="22"/>
      <c r="G12" s="52"/>
      <c r="H12" s="15">
        <v>76</v>
      </c>
      <c r="I12" s="9"/>
    </row>
    <row r="13" spans="1:9" ht="28.35" customHeight="1">
      <c r="A13" s="63">
        <v>12</v>
      </c>
      <c r="B13" s="14" t="s">
        <v>11</v>
      </c>
      <c r="C13" s="49" t="s">
        <v>19</v>
      </c>
      <c r="D13" s="17" t="s">
        <v>13</v>
      </c>
      <c r="E13" s="19">
        <v>78</v>
      </c>
      <c r="F13" s="22"/>
      <c r="G13" s="49"/>
      <c r="H13" s="15">
        <v>78</v>
      </c>
      <c r="I13" s="9"/>
    </row>
    <row r="14" spans="1:9" ht="28.35" customHeight="1" thickBot="1">
      <c r="A14" s="74">
        <v>13</v>
      </c>
      <c r="B14" s="182" t="s">
        <v>45</v>
      </c>
      <c r="C14" s="183" t="s">
        <v>46</v>
      </c>
      <c r="D14" s="33" t="s">
        <v>47</v>
      </c>
      <c r="E14" s="184">
        <v>99</v>
      </c>
      <c r="F14" s="185"/>
      <c r="G14" s="186"/>
      <c r="H14" s="187">
        <v>99</v>
      </c>
      <c r="I14" s="188"/>
    </row>
    <row r="15" spans="1:9" ht="28.35" customHeight="1" thickBot="1">
      <c r="A15" s="189">
        <v>14</v>
      </c>
      <c r="B15" s="190" t="s">
        <v>48</v>
      </c>
      <c r="C15" s="191"/>
      <c r="D15" s="192" t="s">
        <v>16</v>
      </c>
      <c r="E15" s="101"/>
      <c r="F15" s="194"/>
      <c r="G15" s="193"/>
      <c r="H15" s="195" t="s">
        <v>33</v>
      </c>
      <c r="I15" s="196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13.06.2010 LR Thomas Richter</oddHeader>
    <oddFooter>&amp;LPrüfungsleiter: Sonja Porisch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4" customWidth="1"/>
    <col min="3" max="3" width="27.8554687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40" t="s">
        <v>1</v>
      </c>
      <c r="D1" s="2" t="s">
        <v>2</v>
      </c>
      <c r="E1" s="5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54</v>
      </c>
      <c r="C2" s="51" t="s">
        <v>53</v>
      </c>
      <c r="D2" s="54" t="s">
        <v>27</v>
      </c>
      <c r="E2" s="48"/>
      <c r="F2" s="29"/>
      <c r="G2" s="48"/>
      <c r="H2" s="58" t="s">
        <v>33</v>
      </c>
      <c r="I2" s="8"/>
    </row>
    <row r="3" spans="1:9" ht="28.35" customHeight="1">
      <c r="A3" s="63">
        <v>2</v>
      </c>
      <c r="B3" s="14" t="s">
        <v>55</v>
      </c>
      <c r="C3" s="52" t="s">
        <v>56</v>
      </c>
      <c r="D3" s="18" t="s">
        <v>27</v>
      </c>
      <c r="E3" s="49"/>
      <c r="F3" s="17"/>
      <c r="G3" s="49"/>
      <c r="H3" s="15" t="s">
        <v>33</v>
      </c>
      <c r="I3" s="9"/>
    </row>
    <row r="4" spans="1:9" ht="28.35" customHeight="1">
      <c r="A4" s="63">
        <v>3</v>
      </c>
      <c r="B4" s="14" t="s">
        <v>24</v>
      </c>
      <c r="C4" s="52" t="s">
        <v>22</v>
      </c>
      <c r="D4" s="18" t="s">
        <v>27</v>
      </c>
      <c r="E4" s="49"/>
      <c r="F4" s="17"/>
      <c r="G4" s="49"/>
      <c r="H4" s="15" t="s">
        <v>33</v>
      </c>
      <c r="I4" s="9"/>
    </row>
    <row r="5" spans="1:9" ht="28.35" customHeight="1">
      <c r="A5" s="63">
        <v>4</v>
      </c>
      <c r="B5" s="14" t="s">
        <v>57</v>
      </c>
      <c r="C5" s="52" t="s">
        <v>26</v>
      </c>
      <c r="D5" s="18" t="s">
        <v>27</v>
      </c>
      <c r="E5" s="49"/>
      <c r="F5" s="17"/>
      <c r="G5" s="49"/>
      <c r="H5" s="15" t="s">
        <v>33</v>
      </c>
      <c r="I5" s="9"/>
    </row>
    <row r="6" spans="1:9" ht="28.35" customHeight="1">
      <c r="A6" s="63">
        <v>5</v>
      </c>
      <c r="B6" s="14" t="s">
        <v>11</v>
      </c>
      <c r="C6" s="52" t="s">
        <v>19</v>
      </c>
      <c r="D6" s="18" t="s">
        <v>15</v>
      </c>
      <c r="E6" s="19">
        <v>70</v>
      </c>
      <c r="F6" s="15">
        <v>70</v>
      </c>
      <c r="G6" s="19">
        <v>94</v>
      </c>
      <c r="H6" s="15">
        <v>234</v>
      </c>
      <c r="I6" s="9" t="s">
        <v>51</v>
      </c>
    </row>
    <row r="7" spans="1:9" ht="28.35" customHeight="1">
      <c r="A7" s="63">
        <v>6</v>
      </c>
      <c r="B7" s="14" t="s">
        <v>58</v>
      </c>
      <c r="C7" s="52" t="s">
        <v>59</v>
      </c>
      <c r="D7" s="18" t="s">
        <v>13</v>
      </c>
      <c r="E7" s="19">
        <v>97</v>
      </c>
      <c r="F7" s="15"/>
      <c r="G7" s="19"/>
      <c r="H7" s="15">
        <v>97</v>
      </c>
      <c r="I7" s="9"/>
    </row>
    <row r="8" spans="1:9" ht="28.35" customHeight="1">
      <c r="A8" s="63">
        <v>7</v>
      </c>
      <c r="B8" s="14" t="s">
        <v>60</v>
      </c>
      <c r="C8" s="52" t="s">
        <v>61</v>
      </c>
      <c r="D8" s="18" t="s">
        <v>124</v>
      </c>
      <c r="E8" s="19">
        <v>80</v>
      </c>
      <c r="F8" s="15"/>
      <c r="G8" s="19"/>
      <c r="H8" s="15">
        <v>80</v>
      </c>
      <c r="I8" s="9"/>
    </row>
    <row r="9" spans="1:9" ht="28.35" customHeight="1">
      <c r="A9" s="63">
        <v>8</v>
      </c>
      <c r="B9" s="14" t="s">
        <v>7</v>
      </c>
      <c r="C9" s="52" t="s">
        <v>21</v>
      </c>
      <c r="D9" s="18" t="s">
        <v>100</v>
      </c>
      <c r="E9" s="19">
        <v>29</v>
      </c>
      <c r="F9" s="15"/>
      <c r="G9" s="19"/>
      <c r="H9" s="15">
        <v>29</v>
      </c>
      <c r="I9" s="9"/>
    </row>
    <row r="10" spans="1:9" ht="28.35" customHeight="1">
      <c r="A10" s="63">
        <v>9</v>
      </c>
      <c r="B10" s="14"/>
      <c r="C10" s="52"/>
      <c r="D10" s="29"/>
      <c r="E10" s="49"/>
      <c r="F10" s="17"/>
      <c r="G10" s="49"/>
      <c r="H10" s="15"/>
      <c r="I10" s="9"/>
    </row>
    <row r="11" spans="1:9" ht="28.35" customHeight="1">
      <c r="A11" s="63">
        <v>10</v>
      </c>
      <c r="B11" s="14"/>
      <c r="C11" s="52"/>
      <c r="D11" s="17"/>
      <c r="E11" s="49"/>
      <c r="F11" s="17"/>
      <c r="G11" s="49"/>
      <c r="H11" s="15"/>
      <c r="I11" s="9"/>
    </row>
    <row r="12" spans="1:9" ht="28.35" customHeight="1">
      <c r="A12" s="63">
        <v>11</v>
      </c>
      <c r="B12" s="14"/>
      <c r="C12" s="52"/>
      <c r="D12" s="17"/>
      <c r="E12" s="49"/>
      <c r="F12" s="17"/>
      <c r="G12" s="49"/>
      <c r="H12" s="15"/>
      <c r="I12" s="9"/>
    </row>
    <row r="13" spans="1:9" ht="28.35" customHeight="1">
      <c r="A13" s="63">
        <v>12</v>
      </c>
      <c r="B13" s="14"/>
      <c r="C13" s="52"/>
      <c r="D13" s="17"/>
      <c r="E13" s="49"/>
      <c r="F13" s="17"/>
      <c r="G13" s="49"/>
      <c r="H13" s="15"/>
      <c r="I13" s="9"/>
    </row>
    <row r="14" spans="1:9" ht="28.35" customHeight="1">
      <c r="A14" s="64"/>
      <c r="B14" s="14"/>
      <c r="C14" s="52"/>
      <c r="D14" s="17"/>
      <c r="E14" s="49"/>
      <c r="F14" s="17"/>
      <c r="G14" s="49"/>
      <c r="H14" s="15"/>
      <c r="I14" s="9"/>
    </row>
    <row r="15" spans="1:9" ht="28.35" customHeight="1" thickBot="1">
      <c r="A15" s="65"/>
      <c r="B15" s="44"/>
      <c r="C15" s="53"/>
      <c r="D15" s="55"/>
      <c r="E15" s="53"/>
      <c r="F15" s="39"/>
      <c r="G15" s="53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01.11.2009 LR Edgar Hornung</oddHeader>
    <oddFooter>&amp;LPrüfungsleiter:Steinmüller Karl-Heinz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>
      <selection activeCell="E12" sqref="E12"/>
    </sheetView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40" t="s">
        <v>1</v>
      </c>
      <c r="D1" s="2" t="s">
        <v>2</v>
      </c>
      <c r="E1" s="5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67</v>
      </c>
      <c r="C2" s="51"/>
      <c r="D2" s="29" t="s">
        <v>16</v>
      </c>
      <c r="E2" s="48"/>
      <c r="F2" s="13"/>
      <c r="G2" s="51"/>
      <c r="H2" s="58" t="s">
        <v>33</v>
      </c>
      <c r="I2" s="8"/>
    </row>
    <row r="3" spans="1:9" ht="28.35" customHeight="1">
      <c r="A3" s="63">
        <v>2</v>
      </c>
      <c r="B3" s="14" t="s">
        <v>68</v>
      </c>
      <c r="C3" s="52"/>
      <c r="D3" s="17" t="s">
        <v>16</v>
      </c>
      <c r="E3" s="19"/>
      <c r="F3" s="22"/>
      <c r="G3" s="20"/>
      <c r="H3" s="15" t="s">
        <v>33</v>
      </c>
      <c r="I3" s="9"/>
    </row>
    <row r="4" spans="1:9" ht="28.35" customHeight="1">
      <c r="A4" s="63">
        <v>3</v>
      </c>
      <c r="B4" s="14" t="s">
        <v>69</v>
      </c>
      <c r="C4" s="52"/>
      <c r="D4" s="17" t="s">
        <v>16</v>
      </c>
      <c r="E4" s="19"/>
      <c r="F4" s="22"/>
      <c r="G4" s="20"/>
      <c r="H4" s="15" t="s">
        <v>33</v>
      </c>
      <c r="I4" s="9"/>
    </row>
    <row r="5" spans="1:9" ht="28.35" customHeight="1">
      <c r="A5" s="63">
        <v>4</v>
      </c>
      <c r="B5" s="14" t="s">
        <v>70</v>
      </c>
      <c r="C5" s="52"/>
      <c r="D5" s="17" t="s">
        <v>16</v>
      </c>
      <c r="E5" s="19"/>
      <c r="F5" s="22"/>
      <c r="G5" s="20"/>
      <c r="H5" s="15" t="s">
        <v>33</v>
      </c>
      <c r="I5" s="9"/>
    </row>
    <row r="6" spans="1:9" ht="28.35" customHeight="1">
      <c r="A6" s="63">
        <v>5</v>
      </c>
      <c r="B6" s="14" t="s">
        <v>71</v>
      </c>
      <c r="C6" s="52"/>
      <c r="D6" s="17" t="s">
        <v>16</v>
      </c>
      <c r="E6" s="19"/>
      <c r="F6" s="22"/>
      <c r="G6" s="20"/>
      <c r="H6" s="15" t="s">
        <v>33</v>
      </c>
      <c r="I6" s="9"/>
    </row>
    <row r="7" spans="1:9" ht="28.35" customHeight="1">
      <c r="A7" s="63">
        <v>6</v>
      </c>
      <c r="B7" s="14" t="s">
        <v>72</v>
      </c>
      <c r="C7" s="52"/>
      <c r="D7" s="17" t="s">
        <v>16</v>
      </c>
      <c r="E7" s="19"/>
      <c r="F7" s="15"/>
      <c r="G7" s="19"/>
      <c r="H7" s="15" t="s">
        <v>33</v>
      </c>
      <c r="I7" s="9"/>
    </row>
    <row r="8" spans="1:9" ht="28.35" customHeight="1">
      <c r="A8" s="63">
        <v>7</v>
      </c>
      <c r="B8" s="14" t="s">
        <v>71</v>
      </c>
      <c r="C8" s="52" t="s">
        <v>73</v>
      </c>
      <c r="D8" s="17" t="s">
        <v>27</v>
      </c>
      <c r="E8" s="19"/>
      <c r="F8" s="22"/>
      <c r="G8" s="20"/>
      <c r="H8" s="15" t="s">
        <v>49</v>
      </c>
      <c r="I8" s="9"/>
    </row>
    <row r="9" spans="1:9" ht="28.35" customHeight="1">
      <c r="A9" s="63">
        <v>8</v>
      </c>
      <c r="B9" s="14" t="s">
        <v>72</v>
      </c>
      <c r="C9" s="52" t="s">
        <v>74</v>
      </c>
      <c r="D9" s="17" t="s">
        <v>27</v>
      </c>
      <c r="E9" s="19"/>
      <c r="F9" s="22"/>
      <c r="G9" s="20"/>
      <c r="H9" s="15" t="s">
        <v>33</v>
      </c>
      <c r="I9" s="9"/>
    </row>
    <row r="10" spans="1:9" ht="28.35" customHeight="1">
      <c r="A10" s="63">
        <v>9</v>
      </c>
      <c r="B10" s="14" t="s">
        <v>75</v>
      </c>
      <c r="C10" s="52" t="s">
        <v>17</v>
      </c>
      <c r="D10" s="29" t="s">
        <v>27</v>
      </c>
      <c r="E10" s="19"/>
      <c r="F10" s="22"/>
      <c r="G10" s="19"/>
      <c r="H10" s="15" t="s">
        <v>33</v>
      </c>
      <c r="I10" s="9"/>
    </row>
    <row r="11" spans="1:9" ht="28.35" customHeight="1">
      <c r="A11" s="63">
        <v>10</v>
      </c>
      <c r="B11" s="14" t="s">
        <v>76</v>
      </c>
      <c r="C11" s="52" t="s">
        <v>77</v>
      </c>
      <c r="D11" s="17" t="s">
        <v>27</v>
      </c>
      <c r="E11" s="19"/>
      <c r="F11" s="22"/>
      <c r="G11" s="20"/>
      <c r="H11" s="15" t="s">
        <v>33</v>
      </c>
      <c r="I11" s="9"/>
    </row>
    <row r="12" spans="1:9" ht="28.35" customHeight="1">
      <c r="A12" s="63">
        <v>11</v>
      </c>
      <c r="B12" s="13" t="s">
        <v>62</v>
      </c>
      <c r="C12" s="51" t="s">
        <v>21</v>
      </c>
      <c r="D12" s="29" t="s">
        <v>124</v>
      </c>
      <c r="E12" s="32"/>
      <c r="F12" s="21"/>
      <c r="G12" s="24"/>
      <c r="H12" s="58">
        <v>85</v>
      </c>
      <c r="I12" s="8"/>
    </row>
    <row r="13" spans="1:9" ht="28.35" customHeight="1">
      <c r="A13" s="63">
        <v>12</v>
      </c>
      <c r="B13" s="14" t="s">
        <v>63</v>
      </c>
      <c r="C13" s="52" t="s">
        <v>18</v>
      </c>
      <c r="D13" s="17" t="s">
        <v>64</v>
      </c>
      <c r="E13" s="19">
        <v>88</v>
      </c>
      <c r="F13" s="22">
        <v>72</v>
      </c>
      <c r="G13" s="20">
        <v>86</v>
      </c>
      <c r="H13" s="15">
        <v>246</v>
      </c>
      <c r="I13" s="9" t="s">
        <v>134</v>
      </c>
    </row>
    <row r="14" spans="1:9" ht="28.35" customHeight="1">
      <c r="A14" s="63">
        <v>13</v>
      </c>
      <c r="B14" s="14" t="s">
        <v>65</v>
      </c>
      <c r="C14" s="52" t="s">
        <v>36</v>
      </c>
      <c r="D14" s="17" t="s">
        <v>15</v>
      </c>
      <c r="E14" s="19">
        <v>96</v>
      </c>
      <c r="F14" s="22">
        <v>76</v>
      </c>
      <c r="G14" s="20">
        <v>81</v>
      </c>
      <c r="H14" s="15">
        <v>253</v>
      </c>
      <c r="I14" s="9" t="s">
        <v>51</v>
      </c>
    </row>
    <row r="15" spans="1:9" ht="28.35" customHeight="1" thickBot="1">
      <c r="A15" s="63">
        <v>14</v>
      </c>
      <c r="B15" s="59" t="s">
        <v>66</v>
      </c>
      <c r="C15" s="52" t="s">
        <v>19</v>
      </c>
      <c r="D15" s="60" t="s">
        <v>15</v>
      </c>
      <c r="E15" s="19">
        <v>84</v>
      </c>
      <c r="F15" s="61">
        <v>75</v>
      </c>
      <c r="G15" s="20">
        <v>91</v>
      </c>
      <c r="H15" s="44">
        <v>250</v>
      </c>
      <c r="I15" s="9" t="s">
        <v>52</v>
      </c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 xml:space="preserve">&amp;C&amp;20Prüfung 10.05.2009 LR Peter Dittmeier </oddHeader>
    <oddFooter>&amp;LPrüfungsleiter: Porisch Sonja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Layout" workbookViewId="0">
      <selection activeCell="A3" sqref="A3"/>
    </sheetView>
  </sheetViews>
  <sheetFormatPr baseColWidth="10" defaultColWidth="11.42578125" defaultRowHeight="15"/>
  <cols>
    <col min="1" max="1" width="13.140625" customWidth="1"/>
    <col min="2" max="2" width="46.5703125" customWidth="1"/>
    <col min="3" max="3" width="8" customWidth="1"/>
    <col min="4" max="4" width="11.42578125" customWidth="1"/>
    <col min="5" max="5" width="23" customWidth="1"/>
    <col min="6" max="9" width="11.42578125" customWidth="1"/>
  </cols>
  <sheetData>
    <row r="1" spans="1:9">
      <c r="A1" t="s">
        <v>183</v>
      </c>
      <c r="B1" t="s">
        <v>184</v>
      </c>
      <c r="C1" t="s">
        <v>182</v>
      </c>
      <c r="E1" t="s">
        <v>220</v>
      </c>
    </row>
    <row r="2" spans="1:9">
      <c r="A2" s="86" t="s">
        <v>156</v>
      </c>
      <c r="B2" t="s">
        <v>166</v>
      </c>
      <c r="C2" s="90"/>
      <c r="E2" t="s">
        <v>192</v>
      </c>
    </row>
    <row r="3" spans="1:9" ht="15" customHeight="1">
      <c r="A3" s="98" t="s">
        <v>262</v>
      </c>
      <c r="C3" s="90">
        <v>2</v>
      </c>
      <c r="E3" t="s">
        <v>213</v>
      </c>
      <c r="F3" s="82"/>
      <c r="G3" s="81"/>
      <c r="H3" s="82"/>
      <c r="I3" s="82"/>
    </row>
    <row r="4" spans="1:9" ht="15" customHeight="1">
      <c r="A4" s="98" t="s">
        <v>263</v>
      </c>
      <c r="C4" s="90">
        <v>2</v>
      </c>
      <c r="E4" t="s">
        <v>246</v>
      </c>
      <c r="F4" s="82"/>
      <c r="G4" s="81"/>
      <c r="H4" s="82"/>
      <c r="I4" s="82"/>
    </row>
    <row r="5" spans="1:9" ht="15" customHeight="1">
      <c r="A5" s="98" t="s">
        <v>264</v>
      </c>
      <c r="C5" s="90">
        <v>2</v>
      </c>
      <c r="E5" t="s">
        <v>218</v>
      </c>
      <c r="F5" s="83"/>
      <c r="G5" s="81"/>
      <c r="H5" s="81"/>
      <c r="I5" s="81"/>
    </row>
    <row r="6" spans="1:9" ht="15" customHeight="1">
      <c r="A6" s="88" t="s">
        <v>234</v>
      </c>
      <c r="B6" s="96" t="s">
        <v>237</v>
      </c>
      <c r="C6" s="93">
        <v>1</v>
      </c>
      <c r="E6" t="s">
        <v>222</v>
      </c>
      <c r="F6" s="83"/>
      <c r="G6" s="81"/>
      <c r="H6" s="81"/>
      <c r="I6" s="81"/>
    </row>
    <row r="7" spans="1:9" ht="15" customHeight="1">
      <c r="A7" s="88" t="s">
        <v>235</v>
      </c>
      <c r="B7" s="96" t="s">
        <v>238</v>
      </c>
      <c r="C7" s="93">
        <v>1</v>
      </c>
      <c r="E7" t="s">
        <v>258</v>
      </c>
      <c r="F7" s="83"/>
      <c r="G7" s="81"/>
      <c r="H7" s="81"/>
      <c r="I7" s="81"/>
    </row>
    <row r="8" spans="1:9" ht="15" customHeight="1">
      <c r="A8" s="88" t="s">
        <v>236</v>
      </c>
      <c r="B8" s="96" t="s">
        <v>239</v>
      </c>
      <c r="C8" s="93">
        <v>1</v>
      </c>
      <c r="E8" t="s">
        <v>259</v>
      </c>
      <c r="F8" s="81"/>
      <c r="G8" s="81"/>
      <c r="H8" s="81"/>
      <c r="I8" s="81"/>
    </row>
    <row r="9" spans="1:9" ht="15" customHeight="1">
      <c r="A9" s="88" t="s">
        <v>151</v>
      </c>
      <c r="B9" s="89" t="s">
        <v>162</v>
      </c>
      <c r="C9" s="93">
        <v>2</v>
      </c>
      <c r="F9" s="83"/>
      <c r="G9" s="81"/>
      <c r="H9" s="81"/>
      <c r="I9" s="81"/>
    </row>
    <row r="10" spans="1:9" ht="15" customHeight="1">
      <c r="A10" s="88" t="s">
        <v>160</v>
      </c>
      <c r="B10" s="89" t="s">
        <v>163</v>
      </c>
      <c r="C10" s="93">
        <v>3</v>
      </c>
      <c r="F10" s="83"/>
      <c r="G10" s="81"/>
      <c r="H10" s="81"/>
      <c r="I10" s="81"/>
    </row>
    <row r="11" spans="1:9" ht="15" customHeight="1">
      <c r="A11" s="88" t="s">
        <v>13</v>
      </c>
      <c r="B11" s="89" t="s">
        <v>164</v>
      </c>
      <c r="C11" s="93">
        <v>3</v>
      </c>
      <c r="D11" s="81"/>
      <c r="E11" s="83"/>
      <c r="F11" s="83"/>
      <c r="G11" s="81"/>
      <c r="H11" s="81"/>
      <c r="I11" s="81"/>
    </row>
    <row r="12" spans="1:9" ht="15" customHeight="1">
      <c r="A12" s="88" t="s">
        <v>47</v>
      </c>
      <c r="B12" s="89" t="s">
        <v>172</v>
      </c>
      <c r="C12" s="93">
        <v>3</v>
      </c>
      <c r="D12" s="81"/>
      <c r="E12" s="81"/>
      <c r="F12" s="81"/>
      <c r="G12" s="81"/>
      <c r="H12" s="81"/>
      <c r="I12" s="81"/>
    </row>
    <row r="13" spans="1:9" ht="15" customHeight="1">
      <c r="A13" s="88" t="s">
        <v>267</v>
      </c>
      <c r="B13" s="89" t="s">
        <v>176</v>
      </c>
      <c r="C13" s="93">
        <v>1</v>
      </c>
      <c r="D13" s="81"/>
      <c r="E13" s="83"/>
      <c r="F13" s="83"/>
      <c r="G13" s="81"/>
      <c r="H13" s="81"/>
      <c r="I13" s="81"/>
    </row>
    <row r="14" spans="1:9" ht="15" customHeight="1">
      <c r="A14" s="88" t="s">
        <v>266</v>
      </c>
      <c r="B14" s="89" t="s">
        <v>177</v>
      </c>
      <c r="C14" s="94">
        <v>1</v>
      </c>
      <c r="D14" s="81"/>
      <c r="E14" s="83"/>
      <c r="F14" s="83"/>
      <c r="G14" s="81"/>
      <c r="H14" s="81"/>
      <c r="I14" s="81"/>
    </row>
    <row r="15" spans="1:9" ht="15" customHeight="1">
      <c r="A15" s="88" t="s">
        <v>265</v>
      </c>
      <c r="B15" s="89" t="s">
        <v>178</v>
      </c>
      <c r="C15" s="94">
        <v>1</v>
      </c>
      <c r="D15" s="83"/>
      <c r="E15" s="83"/>
      <c r="F15" s="83"/>
      <c r="G15" s="81"/>
      <c r="H15" s="81"/>
      <c r="I15" s="81"/>
    </row>
    <row r="16" spans="1:9" ht="15" customHeight="1">
      <c r="A16" s="86" t="s">
        <v>159</v>
      </c>
      <c r="B16" t="s">
        <v>181</v>
      </c>
      <c r="C16" s="91"/>
      <c r="D16" s="83"/>
      <c r="E16" s="83"/>
      <c r="F16" s="83"/>
      <c r="G16" s="84"/>
      <c r="H16" s="85"/>
      <c r="I16" s="81"/>
    </row>
    <row r="17" spans="1:9" ht="15" customHeight="1">
      <c r="A17" s="88" t="s">
        <v>268</v>
      </c>
      <c r="B17" s="96" t="s">
        <v>168</v>
      </c>
      <c r="C17" s="94">
        <v>3</v>
      </c>
      <c r="D17" s="81"/>
      <c r="E17" s="83"/>
      <c r="F17" s="83"/>
      <c r="G17" s="81"/>
      <c r="H17" s="81"/>
      <c r="I17" s="81"/>
    </row>
    <row r="18" spans="1:9" ht="15" customHeight="1">
      <c r="A18" s="88" t="s">
        <v>269</v>
      </c>
      <c r="B18" s="96" t="s">
        <v>169</v>
      </c>
      <c r="C18" s="94">
        <v>3</v>
      </c>
      <c r="D18" s="81"/>
      <c r="E18" s="83"/>
      <c r="F18" s="81"/>
      <c r="G18" s="81"/>
      <c r="H18" s="81"/>
      <c r="I18" s="81"/>
    </row>
    <row r="19" spans="1:9" ht="15" customHeight="1">
      <c r="A19" s="88" t="s">
        <v>270</v>
      </c>
      <c r="B19" s="96" t="s">
        <v>170</v>
      </c>
      <c r="C19" s="94">
        <v>3</v>
      </c>
      <c r="D19" s="84"/>
      <c r="E19" s="84"/>
      <c r="F19" s="84"/>
      <c r="G19" s="84"/>
      <c r="H19" s="85"/>
      <c r="I19" s="81"/>
    </row>
    <row r="20" spans="1:9" ht="15" customHeight="1">
      <c r="A20" s="86" t="s">
        <v>155</v>
      </c>
      <c r="B20" s="87" t="s">
        <v>171</v>
      </c>
      <c r="C20" s="91"/>
      <c r="D20" s="84"/>
      <c r="E20" s="84"/>
      <c r="F20" s="84"/>
      <c r="G20" s="84"/>
      <c r="H20" s="85"/>
      <c r="I20" s="85"/>
    </row>
    <row r="21" spans="1:9" ht="15" customHeight="1">
      <c r="A21" s="86" t="s">
        <v>158</v>
      </c>
      <c r="B21" s="84"/>
      <c r="C21" s="91"/>
      <c r="D21" s="80"/>
      <c r="E21" s="80"/>
      <c r="F21" s="80"/>
      <c r="G21" s="80"/>
      <c r="H21" s="80"/>
      <c r="I21" s="85"/>
    </row>
    <row r="22" spans="1:9" ht="15" customHeight="1">
      <c r="A22" s="86" t="s">
        <v>271</v>
      </c>
      <c r="B22" s="80"/>
      <c r="C22" s="91"/>
    </row>
    <row r="23" spans="1:9" ht="15" customHeight="1">
      <c r="A23" s="86" t="s">
        <v>272</v>
      </c>
      <c r="C23" s="92"/>
    </row>
    <row r="24" spans="1:9" ht="15" customHeight="1">
      <c r="A24" s="88" t="s">
        <v>16</v>
      </c>
      <c r="B24" s="89" t="s">
        <v>161</v>
      </c>
      <c r="C24" s="97">
        <v>1</v>
      </c>
    </row>
    <row r="25" spans="1:9" ht="15" customHeight="1">
      <c r="A25" s="88" t="s">
        <v>273</v>
      </c>
      <c r="B25" s="96" t="s">
        <v>173</v>
      </c>
      <c r="C25" s="95">
        <v>1</v>
      </c>
    </row>
    <row r="26" spans="1:9" ht="15" customHeight="1">
      <c r="A26" s="88" t="s">
        <v>274</v>
      </c>
      <c r="B26" s="96" t="s">
        <v>174</v>
      </c>
      <c r="C26" s="95">
        <v>1</v>
      </c>
    </row>
    <row r="27" spans="1:9" ht="15" customHeight="1">
      <c r="A27" s="88" t="s">
        <v>275</v>
      </c>
      <c r="B27" s="96" t="s">
        <v>175</v>
      </c>
      <c r="C27" s="95">
        <v>1</v>
      </c>
    </row>
    <row r="28" spans="1:9" ht="15" customHeight="1">
      <c r="A28" s="88" t="s">
        <v>276</v>
      </c>
      <c r="B28" s="89" t="s">
        <v>165</v>
      </c>
      <c r="C28" s="95">
        <v>1</v>
      </c>
    </row>
    <row r="29" spans="1:9" ht="15" customHeight="1">
      <c r="A29" s="88" t="s">
        <v>277</v>
      </c>
      <c r="B29" s="89" t="s">
        <v>179</v>
      </c>
      <c r="C29" s="95">
        <v>1</v>
      </c>
    </row>
    <row r="30" spans="1:9" ht="15" customHeight="1">
      <c r="A30" s="88" t="s">
        <v>278</v>
      </c>
      <c r="B30" s="89" t="s">
        <v>180</v>
      </c>
      <c r="C30" s="93">
        <v>1</v>
      </c>
    </row>
    <row r="31" spans="1:9" ht="15" customHeight="1">
      <c r="A31" s="86" t="s">
        <v>157</v>
      </c>
      <c r="B31" s="87" t="s">
        <v>167</v>
      </c>
      <c r="C31" s="90"/>
    </row>
    <row r="32" spans="1:9" ht="15" customHeight="1">
      <c r="C32" s="90"/>
    </row>
    <row r="33" spans="3:3" ht="15" customHeight="1">
      <c r="C33" s="90"/>
    </row>
    <row r="34" spans="3:3" ht="15" customHeight="1">
      <c r="C34" s="90"/>
    </row>
    <row r="35" spans="3:3" ht="15" customHeight="1">
      <c r="C35" s="90"/>
    </row>
    <row r="36" spans="3:3" ht="15" customHeight="1"/>
    <row r="37" spans="3:3" ht="15" customHeight="1"/>
    <row r="38" spans="3:3" ht="15" customHeight="1"/>
    <row r="39" spans="3:3" ht="15" customHeight="1"/>
    <row r="40" spans="3:3" ht="15" customHeight="1"/>
    <row r="41" spans="3:3" ht="15" customHeight="1"/>
    <row r="42" spans="3:3" ht="15" customHeight="1"/>
    <row r="43" spans="3:3" ht="15" customHeight="1"/>
    <row r="44" spans="3:3" ht="15" customHeight="1"/>
    <row r="45" spans="3:3" ht="15" customHeight="1"/>
    <row r="46" spans="3:3" ht="15" customHeight="1"/>
    <row r="47" spans="3:3" ht="15" customHeight="1"/>
    <row r="48" spans="3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pageMargins left="0.7" right="0.7" top="0.78740157499999996" bottom="0.78740157499999996" header="0.3" footer="0.3"/>
  <pageSetup paperSize="9" orientation="landscape" horizontalDpi="4294967293" verticalDpi="4294967293" r:id="rId1"/>
  <headerFooter>
    <oddHeader>&amp;CPrüfungsstufen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3" t="s">
        <v>1</v>
      </c>
      <c r="D1" s="4" t="s">
        <v>2</v>
      </c>
      <c r="E1" s="67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66" t="s">
        <v>78</v>
      </c>
      <c r="C2" s="51"/>
      <c r="D2" s="16" t="s">
        <v>16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79</v>
      </c>
      <c r="C3" s="52" t="s">
        <v>80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81</v>
      </c>
      <c r="C4" s="52" t="s">
        <v>82</v>
      </c>
      <c r="D4" s="17" t="s">
        <v>27</v>
      </c>
      <c r="E4" s="19"/>
      <c r="F4" s="15"/>
      <c r="G4" s="19"/>
      <c r="H4" s="15" t="s">
        <v>49</v>
      </c>
      <c r="I4" s="9"/>
    </row>
    <row r="5" spans="1:9" ht="28.35" customHeight="1">
      <c r="A5" s="63">
        <v>4</v>
      </c>
      <c r="B5" s="14" t="s">
        <v>83</v>
      </c>
      <c r="C5" s="52" t="s">
        <v>84</v>
      </c>
      <c r="D5" s="17" t="s">
        <v>27</v>
      </c>
      <c r="E5" s="19"/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85</v>
      </c>
      <c r="C6" s="52" t="s">
        <v>86</v>
      </c>
      <c r="D6" s="17" t="s">
        <v>27</v>
      </c>
      <c r="E6" s="19"/>
      <c r="F6" s="15"/>
      <c r="G6" s="19"/>
      <c r="H6" s="15" t="s">
        <v>33</v>
      </c>
      <c r="I6" s="9"/>
    </row>
    <row r="7" spans="1:9" ht="28.35" customHeight="1">
      <c r="A7" s="63">
        <v>6</v>
      </c>
      <c r="B7" s="14" t="s">
        <v>87</v>
      </c>
      <c r="C7" s="52" t="s">
        <v>22</v>
      </c>
      <c r="D7" s="17" t="s">
        <v>27</v>
      </c>
      <c r="E7" s="19"/>
      <c r="F7" s="15"/>
      <c r="G7" s="19"/>
      <c r="H7" s="15" t="s">
        <v>33</v>
      </c>
      <c r="I7" s="9"/>
    </row>
    <row r="8" spans="1:9" ht="28.35" customHeight="1">
      <c r="A8" s="63">
        <v>7</v>
      </c>
      <c r="B8" s="14" t="s">
        <v>88</v>
      </c>
      <c r="C8" s="52" t="s">
        <v>89</v>
      </c>
      <c r="D8" s="17" t="s">
        <v>27</v>
      </c>
      <c r="E8" s="19"/>
      <c r="F8" s="15"/>
      <c r="G8" s="19"/>
      <c r="H8" s="15" t="s">
        <v>33</v>
      </c>
      <c r="I8" s="9"/>
    </row>
    <row r="9" spans="1:9" ht="28.35" customHeight="1">
      <c r="A9" s="63">
        <v>8</v>
      </c>
      <c r="B9" s="14" t="s">
        <v>63</v>
      </c>
      <c r="C9" s="52" t="s">
        <v>18</v>
      </c>
      <c r="D9" s="17" t="s">
        <v>64</v>
      </c>
      <c r="E9" s="19">
        <v>90</v>
      </c>
      <c r="F9" s="15">
        <v>72</v>
      </c>
      <c r="G9" s="19">
        <v>75</v>
      </c>
      <c r="H9" s="15">
        <v>237</v>
      </c>
      <c r="I9" s="9" t="s">
        <v>135</v>
      </c>
    </row>
    <row r="10" spans="1:9" ht="28.35" customHeight="1">
      <c r="A10" s="63">
        <v>9</v>
      </c>
      <c r="B10" s="14" t="s">
        <v>65</v>
      </c>
      <c r="C10" s="52" t="s">
        <v>36</v>
      </c>
      <c r="D10" s="29" t="s">
        <v>15</v>
      </c>
      <c r="E10" s="19">
        <v>88</v>
      </c>
      <c r="F10" s="15">
        <v>78</v>
      </c>
      <c r="G10" s="19">
        <v>80</v>
      </c>
      <c r="H10" s="15">
        <v>246</v>
      </c>
      <c r="I10" s="9" t="s">
        <v>134</v>
      </c>
    </row>
    <row r="11" spans="1:9" ht="28.35" customHeight="1">
      <c r="A11" s="63">
        <v>10</v>
      </c>
      <c r="B11" s="14" t="s">
        <v>66</v>
      </c>
      <c r="C11" s="52" t="s">
        <v>19</v>
      </c>
      <c r="D11" s="17" t="s">
        <v>15</v>
      </c>
      <c r="E11" s="19">
        <v>91</v>
      </c>
      <c r="F11" s="15">
        <v>76</v>
      </c>
      <c r="G11" s="19">
        <v>87</v>
      </c>
      <c r="H11" s="15">
        <v>254</v>
      </c>
      <c r="I11" s="9" t="s">
        <v>51</v>
      </c>
    </row>
    <row r="12" spans="1:9" ht="28.35" customHeight="1">
      <c r="A12" s="63">
        <v>11</v>
      </c>
      <c r="B12" s="14" t="s">
        <v>90</v>
      </c>
      <c r="C12" s="52" t="s">
        <v>91</v>
      </c>
      <c r="D12" s="17" t="s">
        <v>15</v>
      </c>
      <c r="E12" s="19">
        <v>80</v>
      </c>
      <c r="F12" s="15">
        <v>84</v>
      </c>
      <c r="G12" s="19">
        <v>85</v>
      </c>
      <c r="H12" s="15">
        <v>249</v>
      </c>
      <c r="I12" s="9" t="s">
        <v>52</v>
      </c>
    </row>
    <row r="13" spans="1:9" ht="28.35" customHeight="1">
      <c r="A13" s="63">
        <v>12</v>
      </c>
      <c r="B13" s="14" t="s">
        <v>92</v>
      </c>
      <c r="C13" s="52" t="s">
        <v>93</v>
      </c>
      <c r="D13" s="17" t="s">
        <v>13</v>
      </c>
      <c r="E13" s="19">
        <v>13</v>
      </c>
      <c r="F13" s="15"/>
      <c r="G13" s="19"/>
      <c r="H13" s="15" t="s">
        <v>49</v>
      </c>
      <c r="I13" s="9"/>
    </row>
    <row r="14" spans="1:9" ht="28.35" customHeight="1">
      <c r="A14" s="64"/>
      <c r="B14" s="14"/>
      <c r="C14" s="52"/>
      <c r="D14" s="17"/>
      <c r="E14" s="52"/>
      <c r="F14" s="14"/>
      <c r="G14" s="52"/>
      <c r="H14" s="15"/>
      <c r="I14" s="9"/>
    </row>
    <row r="15" spans="1:9" ht="28.35" customHeight="1" thickBot="1">
      <c r="A15" s="65"/>
      <c r="B15" s="44"/>
      <c r="C15" s="53"/>
      <c r="D15" s="55"/>
      <c r="E15" s="56"/>
      <c r="F15" s="57"/>
      <c r="G15" s="5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02.11.2008 LR Ingeborg Balonier</oddHeader>
    <oddFooter>&amp;LPrüfungsleiter: Porisch Sonja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40" t="s">
        <v>1</v>
      </c>
      <c r="D1" s="2" t="s">
        <v>2</v>
      </c>
      <c r="E1" s="5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94</v>
      </c>
      <c r="C2" s="51" t="s">
        <v>38</v>
      </c>
      <c r="D2" s="29" t="s">
        <v>27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95</v>
      </c>
      <c r="C3" s="52" t="s">
        <v>20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96</v>
      </c>
      <c r="C4" s="52" t="s">
        <v>97</v>
      </c>
      <c r="D4" s="17" t="s">
        <v>27</v>
      </c>
      <c r="E4" s="19"/>
      <c r="F4" s="15"/>
      <c r="G4" s="19"/>
      <c r="H4" s="15" t="s">
        <v>33</v>
      </c>
      <c r="I4" s="9"/>
    </row>
    <row r="5" spans="1:9" ht="28.35" customHeight="1">
      <c r="A5" s="63">
        <v>4</v>
      </c>
      <c r="B5" s="14" t="s">
        <v>88</v>
      </c>
      <c r="C5" s="52" t="s">
        <v>89</v>
      </c>
      <c r="D5" s="17" t="s">
        <v>27</v>
      </c>
      <c r="E5" s="19"/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65</v>
      </c>
      <c r="C6" s="52" t="s">
        <v>36</v>
      </c>
      <c r="D6" s="17" t="s">
        <v>98</v>
      </c>
      <c r="E6" s="19">
        <v>92</v>
      </c>
      <c r="F6" s="15">
        <v>86</v>
      </c>
      <c r="G6" s="19">
        <v>91</v>
      </c>
      <c r="H6" s="15">
        <v>269</v>
      </c>
      <c r="I6" s="9" t="s">
        <v>51</v>
      </c>
    </row>
    <row r="7" spans="1:9" ht="28.35" customHeight="1">
      <c r="A7" s="63">
        <v>6</v>
      </c>
      <c r="B7" s="14" t="s">
        <v>66</v>
      </c>
      <c r="C7" s="52" t="s">
        <v>99</v>
      </c>
      <c r="D7" s="17" t="s">
        <v>15</v>
      </c>
      <c r="E7" s="19">
        <v>90</v>
      </c>
      <c r="F7" s="15">
        <v>78</v>
      </c>
      <c r="G7" s="19">
        <v>92</v>
      </c>
      <c r="H7" s="15">
        <v>260</v>
      </c>
      <c r="I7" s="9" t="s">
        <v>52</v>
      </c>
    </row>
    <row r="8" spans="1:9" ht="28.35" customHeight="1">
      <c r="A8" s="63">
        <v>7</v>
      </c>
      <c r="B8" s="14" t="s">
        <v>90</v>
      </c>
      <c r="C8" s="52" t="s">
        <v>91</v>
      </c>
      <c r="D8" s="17" t="s">
        <v>100</v>
      </c>
      <c r="E8" s="19">
        <v>84</v>
      </c>
      <c r="F8" s="15"/>
      <c r="G8" s="19"/>
      <c r="H8" s="15" t="s">
        <v>33</v>
      </c>
      <c r="I8" s="9"/>
    </row>
    <row r="9" spans="1:9" ht="28.35" customHeight="1">
      <c r="A9" s="63">
        <v>8</v>
      </c>
      <c r="B9" s="14" t="s">
        <v>103</v>
      </c>
      <c r="C9" s="52" t="s">
        <v>101</v>
      </c>
      <c r="D9" s="17" t="s">
        <v>13</v>
      </c>
      <c r="E9" s="19">
        <v>96</v>
      </c>
      <c r="F9" s="15"/>
      <c r="G9" s="19"/>
      <c r="H9" s="15" t="s">
        <v>33</v>
      </c>
      <c r="I9" s="9"/>
    </row>
    <row r="10" spans="1:9" ht="28.35" customHeight="1">
      <c r="A10" s="63">
        <v>9</v>
      </c>
      <c r="B10" s="14" t="s">
        <v>92</v>
      </c>
      <c r="C10" s="52" t="s">
        <v>93</v>
      </c>
      <c r="D10" s="29" t="s">
        <v>13</v>
      </c>
      <c r="E10" s="19">
        <v>96</v>
      </c>
      <c r="F10" s="15"/>
      <c r="G10" s="19"/>
      <c r="H10" s="15" t="s">
        <v>33</v>
      </c>
      <c r="I10" s="9"/>
    </row>
    <row r="11" spans="1:9" ht="28.35" customHeight="1">
      <c r="A11" s="63">
        <v>10</v>
      </c>
      <c r="B11" s="14" t="s">
        <v>104</v>
      </c>
      <c r="C11" s="52" t="s">
        <v>102</v>
      </c>
      <c r="D11" s="17" t="s">
        <v>47</v>
      </c>
      <c r="E11" s="19">
        <v>90</v>
      </c>
      <c r="F11" s="15"/>
      <c r="G11" s="19"/>
      <c r="H11" s="15" t="s">
        <v>33</v>
      </c>
      <c r="I11" s="9"/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22"/>
      <c r="G13" s="19"/>
      <c r="H13" s="15"/>
      <c r="I13" s="9"/>
    </row>
    <row r="14" spans="1:9" ht="28.35" customHeight="1">
      <c r="A14" s="64"/>
      <c r="B14" s="14"/>
      <c r="C14" s="52"/>
      <c r="D14" s="17"/>
      <c r="E14" s="20"/>
      <c r="F14" s="22"/>
      <c r="G14" s="20"/>
      <c r="H14" s="15"/>
      <c r="I14" s="9"/>
    </row>
    <row r="15" spans="1:9" ht="28.35" customHeight="1" thickBot="1">
      <c r="A15" s="65"/>
      <c r="B15" s="44"/>
      <c r="C15" s="53"/>
      <c r="D15" s="55"/>
      <c r="E15" s="56"/>
      <c r="F15" s="57"/>
      <c r="G15" s="5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04.05.2008 LR Peter Güll</oddHeader>
    <oddFooter>&amp;LPrüfungsleiter: Porisch Sonja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/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99"/>
      <c r="B1" s="100" t="s">
        <v>0</v>
      </c>
      <c r="C1" s="100" t="s">
        <v>1</v>
      </c>
      <c r="D1" s="100" t="s">
        <v>193</v>
      </c>
      <c r="E1" s="101" t="s">
        <v>2</v>
      </c>
      <c r="F1" s="102" t="s">
        <v>4</v>
      </c>
      <c r="G1" s="103" t="s">
        <v>5</v>
      </c>
      <c r="H1" s="104" t="s">
        <v>6</v>
      </c>
      <c r="I1" s="100" t="s">
        <v>3</v>
      </c>
      <c r="J1" s="103" t="s">
        <v>50</v>
      </c>
      <c r="K1" s="105" t="s">
        <v>149</v>
      </c>
    </row>
    <row r="2" spans="1:11" ht="28.35" customHeight="1">
      <c r="A2" s="113">
        <v>1</v>
      </c>
      <c r="B2" s="114"/>
      <c r="C2" s="115"/>
      <c r="D2" s="116"/>
      <c r="E2" s="116"/>
      <c r="F2" s="117"/>
      <c r="G2" s="114"/>
      <c r="H2" s="118"/>
      <c r="I2" s="117"/>
      <c r="J2" s="117"/>
      <c r="K2" s="112">
        <f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</f>
        <v>0</v>
      </c>
    </row>
    <row r="3" spans="1:11" ht="28.35" customHeight="1">
      <c r="A3" s="119">
        <v>2</v>
      </c>
      <c r="B3" s="120"/>
      <c r="C3" s="121"/>
      <c r="D3" s="122"/>
      <c r="E3" s="122"/>
      <c r="F3" s="123"/>
      <c r="G3" s="120"/>
      <c r="H3" s="124"/>
      <c r="I3" s="123"/>
      <c r="J3" s="123"/>
      <c r="K3" s="112">
        <f t="shared" ref="K3:K14" si="0">IF(E3="SK",1,0)+IF(E3="BH/VT",2,0)+IF(E3="BH/VT/SK",3,0)+IF(E3="FPr1",1,0)+IF(E3="FPr2",1,0)+IF(E3="FPr3",1,0)+IF(E3="UPr1",1,0)+IF(E3="UPr2",1,0)+IF(E3="UPr3",1,0)+IF(E3="SPr1",1,0)+IF(E3="SPr2",1,0)+IF(E3="SPr3",1,0)+IF(E3="FH1",3,0)+IF(E3="FH2",3,0)+IF(E3="IPO1",3,0)+IF(E3="IPO2",3,0)+IF(E3="IPO3",3,0)+IF(E3="APr1",2,0)+IF(E3="APr2",2,0)+IF(E3="APr3",2,0)</f>
        <v>0</v>
      </c>
    </row>
    <row r="4" spans="1:11" ht="28.35" customHeight="1">
      <c r="A4" s="119">
        <v>3</v>
      </c>
      <c r="B4" s="120"/>
      <c r="C4" s="121"/>
      <c r="D4" s="122"/>
      <c r="E4" s="122"/>
      <c r="F4" s="123"/>
      <c r="G4" s="120"/>
      <c r="H4" s="124"/>
      <c r="I4" s="123"/>
      <c r="J4" s="123"/>
      <c r="K4" s="112">
        <f t="shared" si="0"/>
        <v>0</v>
      </c>
    </row>
    <row r="5" spans="1:11" ht="28.35" customHeight="1">
      <c r="A5" s="119">
        <v>4</v>
      </c>
      <c r="B5" s="120"/>
      <c r="C5" s="121"/>
      <c r="D5" s="122"/>
      <c r="E5" s="122"/>
      <c r="F5" s="123"/>
      <c r="G5" s="120"/>
      <c r="H5" s="124"/>
      <c r="I5" s="123"/>
      <c r="J5" s="123"/>
      <c r="K5" s="112">
        <f t="shared" si="0"/>
        <v>0</v>
      </c>
    </row>
    <row r="6" spans="1:11" ht="28.35" customHeight="1">
      <c r="A6" s="119">
        <v>5</v>
      </c>
      <c r="B6" s="120"/>
      <c r="C6" s="121"/>
      <c r="D6" s="122"/>
      <c r="E6" s="122"/>
      <c r="F6" s="123"/>
      <c r="G6" s="120"/>
      <c r="H6" s="124"/>
      <c r="I6" s="123"/>
      <c r="J6" s="123"/>
      <c r="K6" s="112">
        <f t="shared" si="0"/>
        <v>0</v>
      </c>
    </row>
    <row r="7" spans="1:11" ht="28.35" customHeight="1">
      <c r="A7" s="119">
        <v>6</v>
      </c>
      <c r="B7" s="120"/>
      <c r="C7" s="121"/>
      <c r="D7" s="125"/>
      <c r="E7" s="125"/>
      <c r="F7" s="123"/>
      <c r="G7" s="123"/>
      <c r="H7" s="126"/>
      <c r="I7" s="123"/>
      <c r="J7" s="123"/>
      <c r="K7" s="112">
        <f t="shared" si="0"/>
        <v>0</v>
      </c>
    </row>
    <row r="8" spans="1:11" ht="28.35" customHeight="1">
      <c r="A8" s="119">
        <v>7</v>
      </c>
      <c r="B8" s="120"/>
      <c r="C8" s="127"/>
      <c r="D8" s="122"/>
      <c r="E8" s="122"/>
      <c r="F8" s="123"/>
      <c r="G8" s="120"/>
      <c r="H8" s="124"/>
      <c r="I8" s="123"/>
      <c r="J8" s="123"/>
      <c r="K8" s="112">
        <f t="shared" si="0"/>
        <v>0</v>
      </c>
    </row>
    <row r="9" spans="1:11" ht="28.35" customHeight="1">
      <c r="A9" s="119">
        <v>8</v>
      </c>
      <c r="B9" s="120"/>
      <c r="C9" s="121"/>
      <c r="D9" s="116"/>
      <c r="E9" s="116"/>
      <c r="F9" s="123"/>
      <c r="G9" s="120"/>
      <c r="H9" s="124"/>
      <c r="I9" s="123"/>
      <c r="J9" s="123"/>
      <c r="K9" s="112">
        <f t="shared" si="0"/>
        <v>0</v>
      </c>
    </row>
    <row r="10" spans="1:11" ht="28.35" customHeight="1">
      <c r="A10" s="119">
        <v>9</v>
      </c>
      <c r="B10" s="120"/>
      <c r="C10" s="121"/>
      <c r="D10" s="122"/>
      <c r="E10" s="122"/>
      <c r="F10" s="123"/>
      <c r="G10" s="120"/>
      <c r="H10" s="126"/>
      <c r="I10" s="123"/>
      <c r="J10" s="123"/>
      <c r="K10" s="112">
        <f t="shared" si="0"/>
        <v>0</v>
      </c>
    </row>
    <row r="11" spans="1:11" ht="28.35" customHeight="1">
      <c r="A11" s="119">
        <v>10</v>
      </c>
      <c r="B11" s="120"/>
      <c r="C11" s="121"/>
      <c r="D11" s="122"/>
      <c r="E11" s="122"/>
      <c r="F11" s="123"/>
      <c r="G11" s="120"/>
      <c r="H11" s="124"/>
      <c r="I11" s="123"/>
      <c r="J11" s="123"/>
      <c r="K11" s="112">
        <f t="shared" si="0"/>
        <v>0</v>
      </c>
    </row>
    <row r="12" spans="1:11" ht="28.35" customHeight="1">
      <c r="A12" s="119">
        <v>11</v>
      </c>
      <c r="B12" s="120"/>
      <c r="C12" s="121"/>
      <c r="D12" s="122"/>
      <c r="E12" s="122"/>
      <c r="F12" s="123"/>
      <c r="G12" s="120"/>
      <c r="H12" s="124"/>
      <c r="I12" s="123"/>
      <c r="J12" s="123"/>
      <c r="K12" s="112">
        <f t="shared" si="0"/>
        <v>0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0"/>
      <c r="H13" s="126"/>
      <c r="I13" s="123"/>
      <c r="J13" s="123"/>
      <c r="K13" s="112">
        <f t="shared" si="0"/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12">
        <f t="shared" si="0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0</v>
      </c>
    </row>
    <row r="16" spans="1:11" ht="28.35" customHeight="1">
      <c r="B16" s="136" t="s">
        <v>201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1">
    <dataValidation type="list" allowBlank="1" showInputMessage="1" showErrorMessage="1" sqref="D2:E14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</oddHeader>
    <oddFooter>&amp;LPrüfungsleiter: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3" t="s">
        <v>1</v>
      </c>
      <c r="D1" s="4" t="s">
        <v>2</v>
      </c>
      <c r="E1" s="67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66" t="s">
        <v>63</v>
      </c>
      <c r="C2" s="51" t="s">
        <v>18</v>
      </c>
      <c r="D2" s="16" t="s">
        <v>27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105</v>
      </c>
      <c r="C3" s="52" t="s">
        <v>61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95</v>
      </c>
      <c r="C4" s="52" t="s">
        <v>20</v>
      </c>
      <c r="D4" s="17" t="s">
        <v>27</v>
      </c>
      <c r="E4" s="19"/>
      <c r="F4" s="15"/>
      <c r="G4" s="19"/>
      <c r="H4" s="15" t="s">
        <v>33</v>
      </c>
      <c r="I4" s="9"/>
    </row>
    <row r="5" spans="1:9" ht="28.35" customHeight="1">
      <c r="A5" s="63">
        <v>4</v>
      </c>
      <c r="B5" s="14" t="s">
        <v>106</v>
      </c>
      <c r="C5" s="52" t="s">
        <v>107</v>
      </c>
      <c r="D5" s="17" t="s">
        <v>27</v>
      </c>
      <c r="E5" s="19"/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108</v>
      </c>
      <c r="C6" s="52" t="s">
        <v>74</v>
      </c>
      <c r="D6" s="17" t="s">
        <v>100</v>
      </c>
      <c r="E6" s="19">
        <v>95</v>
      </c>
      <c r="F6" s="15"/>
      <c r="G6" s="19"/>
      <c r="H6" s="15" t="s">
        <v>33</v>
      </c>
      <c r="I6" s="9"/>
    </row>
    <row r="7" spans="1:9" ht="28.35" customHeight="1">
      <c r="A7" s="63">
        <v>6</v>
      </c>
      <c r="B7" s="14" t="s">
        <v>92</v>
      </c>
      <c r="C7" s="52" t="s">
        <v>93</v>
      </c>
      <c r="D7" s="17" t="s">
        <v>100</v>
      </c>
      <c r="E7" s="19">
        <v>100</v>
      </c>
      <c r="F7" s="15"/>
      <c r="G7" s="19"/>
      <c r="H7" s="15" t="s">
        <v>33</v>
      </c>
      <c r="I7" s="9"/>
    </row>
    <row r="8" spans="1:9" ht="28.35" customHeight="1">
      <c r="A8" s="63">
        <v>7</v>
      </c>
      <c r="B8" s="14" t="s">
        <v>104</v>
      </c>
      <c r="C8" s="52" t="s">
        <v>102</v>
      </c>
      <c r="D8" s="17" t="s">
        <v>13</v>
      </c>
      <c r="E8" s="19">
        <v>85</v>
      </c>
      <c r="F8" s="15"/>
      <c r="G8" s="19"/>
      <c r="H8" s="15" t="s">
        <v>33</v>
      </c>
      <c r="I8" s="9"/>
    </row>
    <row r="9" spans="1:9" ht="28.35" customHeight="1">
      <c r="A9" s="63">
        <v>8</v>
      </c>
      <c r="B9" s="14" t="s">
        <v>66</v>
      </c>
      <c r="C9" s="52" t="s">
        <v>109</v>
      </c>
      <c r="D9" s="17" t="s">
        <v>15</v>
      </c>
      <c r="E9" s="19">
        <v>88</v>
      </c>
      <c r="F9" s="15">
        <v>83</v>
      </c>
      <c r="G9" s="19">
        <v>90</v>
      </c>
      <c r="H9" s="15">
        <v>261</v>
      </c>
      <c r="I9" s="9" t="s">
        <v>134</v>
      </c>
    </row>
    <row r="10" spans="1:9" ht="28.35" customHeight="1">
      <c r="A10" s="63">
        <v>9</v>
      </c>
      <c r="B10" s="14" t="s">
        <v>110</v>
      </c>
      <c r="C10" s="52" t="s">
        <v>111</v>
      </c>
      <c r="D10" s="29" t="s">
        <v>15</v>
      </c>
      <c r="E10" s="19">
        <v>97</v>
      </c>
      <c r="F10" s="15">
        <v>88</v>
      </c>
      <c r="G10" s="19">
        <v>85</v>
      </c>
      <c r="H10" s="15">
        <v>270</v>
      </c>
      <c r="I10" s="9" t="s">
        <v>51</v>
      </c>
    </row>
    <row r="11" spans="1:9" ht="28.35" customHeight="1">
      <c r="A11" s="63">
        <v>10</v>
      </c>
      <c r="B11" s="14" t="s">
        <v>90</v>
      </c>
      <c r="C11" s="52" t="s">
        <v>91</v>
      </c>
      <c r="D11" s="17" t="s">
        <v>15</v>
      </c>
      <c r="E11" s="19">
        <v>91</v>
      </c>
      <c r="F11" s="15">
        <v>87</v>
      </c>
      <c r="G11" s="19">
        <v>87</v>
      </c>
      <c r="H11" s="15">
        <v>265</v>
      </c>
      <c r="I11" s="9" t="s">
        <v>52</v>
      </c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15"/>
      <c r="G13" s="19"/>
      <c r="H13" s="15"/>
      <c r="I13" s="9"/>
    </row>
    <row r="14" spans="1:9" ht="28.35" customHeight="1">
      <c r="A14" s="64"/>
      <c r="B14" s="14"/>
      <c r="C14" s="52"/>
      <c r="D14" s="17"/>
      <c r="E14" s="19"/>
      <c r="F14" s="15"/>
      <c r="G14" s="19"/>
      <c r="H14" s="15"/>
      <c r="I14" s="9"/>
    </row>
    <row r="15" spans="1:9" ht="28.35" customHeight="1" thickBot="1">
      <c r="A15" s="65"/>
      <c r="B15" s="44"/>
      <c r="C15" s="53"/>
      <c r="D15" s="55"/>
      <c r="E15" s="46"/>
      <c r="F15" s="44"/>
      <c r="G15" s="4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06.05.2007  LR Burckhardt Köthe</oddHeader>
    <oddFooter>&amp;LPrüfungsleiter: Porisch Sonja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40" t="s">
        <v>1</v>
      </c>
      <c r="D1" s="2" t="s">
        <v>2</v>
      </c>
      <c r="E1" s="67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66" t="s">
        <v>112</v>
      </c>
      <c r="C2" s="51" t="s">
        <v>113</v>
      </c>
      <c r="D2" s="29" t="s">
        <v>27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62</v>
      </c>
      <c r="C3" s="52" t="s">
        <v>21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108</v>
      </c>
      <c r="C4" s="52" t="s">
        <v>114</v>
      </c>
      <c r="D4" s="17" t="s">
        <v>14</v>
      </c>
      <c r="E4" s="19">
        <v>97</v>
      </c>
      <c r="F4" s="15"/>
      <c r="G4" s="19"/>
      <c r="H4" s="15" t="s">
        <v>33</v>
      </c>
      <c r="I4" s="9"/>
    </row>
    <row r="5" spans="1:9" ht="28.35" customHeight="1">
      <c r="A5" s="63">
        <v>4</v>
      </c>
      <c r="B5" s="14" t="s">
        <v>104</v>
      </c>
      <c r="C5" s="52" t="s">
        <v>102</v>
      </c>
      <c r="D5" s="17" t="s">
        <v>13</v>
      </c>
      <c r="E5" s="19">
        <v>75</v>
      </c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115</v>
      </c>
      <c r="C6" s="52" t="s">
        <v>116</v>
      </c>
      <c r="D6" s="17" t="s">
        <v>13</v>
      </c>
      <c r="E6" s="19">
        <v>97</v>
      </c>
      <c r="F6" s="15"/>
      <c r="G6" s="19"/>
      <c r="H6" s="15" t="s">
        <v>33</v>
      </c>
      <c r="I6" s="9"/>
    </row>
    <row r="7" spans="1:9" ht="28.35" customHeight="1">
      <c r="A7" s="63">
        <v>6</v>
      </c>
      <c r="B7" s="14" t="s">
        <v>66</v>
      </c>
      <c r="C7" s="52" t="s">
        <v>99</v>
      </c>
      <c r="D7" s="17" t="s">
        <v>15</v>
      </c>
      <c r="E7" s="19">
        <v>70</v>
      </c>
      <c r="F7" s="15">
        <v>77</v>
      </c>
      <c r="G7" s="19">
        <v>92</v>
      </c>
      <c r="H7" s="15">
        <v>239</v>
      </c>
      <c r="I7" s="9" t="s">
        <v>52</v>
      </c>
    </row>
    <row r="8" spans="1:9" ht="28.35" customHeight="1">
      <c r="A8" s="63">
        <v>7</v>
      </c>
      <c r="B8" s="14" t="s">
        <v>90</v>
      </c>
      <c r="C8" s="52" t="s">
        <v>91</v>
      </c>
      <c r="D8" s="17" t="s">
        <v>15</v>
      </c>
      <c r="E8" s="19">
        <v>90</v>
      </c>
      <c r="F8" s="15">
        <v>78</v>
      </c>
      <c r="G8" s="19" t="s">
        <v>49</v>
      </c>
      <c r="H8" s="15" t="s">
        <v>49</v>
      </c>
      <c r="I8" s="9"/>
    </row>
    <row r="9" spans="1:9" ht="28.35" customHeight="1">
      <c r="A9" s="63">
        <v>8</v>
      </c>
      <c r="B9" s="14" t="s">
        <v>110</v>
      </c>
      <c r="C9" s="52" t="s">
        <v>117</v>
      </c>
      <c r="D9" s="17" t="s">
        <v>15</v>
      </c>
      <c r="E9" s="19">
        <v>95</v>
      </c>
      <c r="F9" s="15">
        <v>90</v>
      </c>
      <c r="G9" s="19">
        <v>90</v>
      </c>
      <c r="H9" s="15">
        <v>275</v>
      </c>
      <c r="I9" s="9" t="s">
        <v>51</v>
      </c>
    </row>
    <row r="10" spans="1:9" ht="28.35" customHeight="1">
      <c r="A10" s="63">
        <v>9</v>
      </c>
      <c r="B10" s="14"/>
      <c r="C10" s="52"/>
      <c r="D10" s="29"/>
      <c r="E10" s="19"/>
      <c r="F10" s="15"/>
      <c r="G10" s="19"/>
      <c r="H10" s="15"/>
      <c r="I10" s="9"/>
    </row>
    <row r="11" spans="1:9" ht="28.35" customHeight="1">
      <c r="A11" s="63">
        <v>10</v>
      </c>
      <c r="B11" s="14"/>
      <c r="C11" s="52"/>
      <c r="D11" s="17"/>
      <c r="E11" s="19"/>
      <c r="F11" s="15"/>
      <c r="G11" s="19"/>
      <c r="H11" s="15"/>
      <c r="I11" s="9"/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15"/>
      <c r="G13" s="19"/>
      <c r="H13" s="15"/>
      <c r="I13" s="9"/>
    </row>
    <row r="14" spans="1:9" ht="28.35" customHeight="1">
      <c r="A14" s="64"/>
      <c r="B14" s="14"/>
      <c r="C14" s="52"/>
      <c r="D14" s="17"/>
      <c r="E14" s="19"/>
      <c r="F14" s="15"/>
      <c r="G14" s="19"/>
      <c r="H14" s="15"/>
      <c r="I14" s="9"/>
    </row>
    <row r="15" spans="1:9" ht="28.35" customHeight="1" thickBot="1">
      <c r="A15" s="65"/>
      <c r="B15" s="68"/>
      <c r="C15" s="53"/>
      <c r="D15" s="55"/>
      <c r="E15" s="46"/>
      <c r="F15" s="44"/>
      <c r="G15" s="4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19.11.2006  LR Maximilian Seidl</oddHeader>
    <oddFooter>&amp;LPrüfungsleiter: Steinmüller Kar-Heinz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view="pageLayout" topLeftCell="A4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1"/>
      <c r="B1" s="2" t="s">
        <v>0</v>
      </c>
      <c r="C1" s="3" t="s">
        <v>1</v>
      </c>
      <c r="D1" s="4" t="s">
        <v>2</v>
      </c>
      <c r="E1" s="67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66" t="s">
        <v>118</v>
      </c>
      <c r="C2" s="51" t="s">
        <v>119</v>
      </c>
      <c r="D2" s="16" t="s">
        <v>27</v>
      </c>
      <c r="E2" s="32"/>
      <c r="F2" s="58"/>
      <c r="G2" s="32"/>
      <c r="H2" s="58" t="s">
        <v>49</v>
      </c>
      <c r="I2" s="8"/>
    </row>
    <row r="3" spans="1:9" ht="28.35" customHeight="1">
      <c r="A3" s="63">
        <v>2</v>
      </c>
      <c r="B3" s="14" t="s">
        <v>120</v>
      </c>
      <c r="C3" s="52" t="s">
        <v>121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112</v>
      </c>
      <c r="C4" s="52" t="s">
        <v>113</v>
      </c>
      <c r="D4" s="17" t="s">
        <v>27</v>
      </c>
      <c r="E4" s="19"/>
      <c r="F4" s="15"/>
      <c r="G4" s="19"/>
      <c r="H4" s="15" t="s">
        <v>49</v>
      </c>
      <c r="I4" s="9"/>
    </row>
    <row r="5" spans="1:9" ht="28.35" customHeight="1">
      <c r="A5" s="63">
        <v>4</v>
      </c>
      <c r="B5" s="14" t="s">
        <v>122</v>
      </c>
      <c r="C5" s="52" t="s">
        <v>123</v>
      </c>
      <c r="D5" s="17" t="s">
        <v>27</v>
      </c>
      <c r="E5" s="19"/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108</v>
      </c>
      <c r="C6" s="52" t="s">
        <v>114</v>
      </c>
      <c r="D6" s="17" t="s">
        <v>124</v>
      </c>
      <c r="E6" s="19">
        <v>77</v>
      </c>
      <c r="F6" s="15"/>
      <c r="G6" s="19"/>
      <c r="H6" s="15" t="s">
        <v>33</v>
      </c>
      <c r="I6" s="9"/>
    </row>
    <row r="7" spans="1:9" ht="28.35" customHeight="1">
      <c r="A7" s="63">
        <v>6</v>
      </c>
      <c r="B7" s="14" t="s">
        <v>104</v>
      </c>
      <c r="C7" s="52" t="s">
        <v>102</v>
      </c>
      <c r="D7" s="17" t="s">
        <v>13</v>
      </c>
      <c r="E7" s="19">
        <v>85</v>
      </c>
      <c r="F7" s="15"/>
      <c r="G7" s="19"/>
      <c r="H7" s="15" t="s">
        <v>33</v>
      </c>
      <c r="I7" s="9"/>
    </row>
    <row r="8" spans="1:9" ht="28.35" customHeight="1">
      <c r="A8" s="63">
        <v>7</v>
      </c>
      <c r="B8" s="14" t="s">
        <v>110</v>
      </c>
      <c r="C8" s="52" t="s">
        <v>111</v>
      </c>
      <c r="D8" s="17" t="s">
        <v>15</v>
      </c>
      <c r="E8" s="19">
        <v>92</v>
      </c>
      <c r="F8" s="15">
        <v>78</v>
      </c>
      <c r="G8" s="19">
        <v>93</v>
      </c>
      <c r="H8" s="15">
        <v>263</v>
      </c>
      <c r="I8" s="9" t="s">
        <v>51</v>
      </c>
    </row>
    <row r="9" spans="1:9" ht="28.35" customHeight="1">
      <c r="A9" s="63">
        <v>8</v>
      </c>
      <c r="B9" s="14" t="s">
        <v>66</v>
      </c>
      <c r="C9" s="52" t="s">
        <v>99</v>
      </c>
      <c r="D9" s="17" t="s">
        <v>15</v>
      </c>
      <c r="E9" s="19">
        <v>88</v>
      </c>
      <c r="F9" s="15">
        <v>70</v>
      </c>
      <c r="G9" s="19">
        <v>90</v>
      </c>
      <c r="H9" s="15">
        <v>248</v>
      </c>
      <c r="I9" s="9" t="s">
        <v>134</v>
      </c>
    </row>
    <row r="10" spans="1:9" ht="28.35" customHeight="1">
      <c r="A10" s="63">
        <v>9</v>
      </c>
      <c r="B10" s="14" t="s">
        <v>92</v>
      </c>
      <c r="C10" s="52" t="s">
        <v>93</v>
      </c>
      <c r="D10" s="29" t="s">
        <v>15</v>
      </c>
      <c r="E10" s="19">
        <v>93</v>
      </c>
      <c r="F10" s="15">
        <v>75</v>
      </c>
      <c r="G10" s="19">
        <v>83</v>
      </c>
      <c r="H10" s="15">
        <v>251</v>
      </c>
      <c r="I10" s="9" t="s">
        <v>52</v>
      </c>
    </row>
    <row r="11" spans="1:9" ht="28.35" customHeight="1">
      <c r="A11" s="63">
        <v>10</v>
      </c>
      <c r="B11" s="14"/>
      <c r="C11" s="52"/>
      <c r="D11" s="17"/>
      <c r="E11" s="19"/>
      <c r="F11" s="15"/>
      <c r="G11" s="19"/>
      <c r="H11" s="15"/>
      <c r="I11" s="9"/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15"/>
      <c r="G13" s="19"/>
      <c r="H13" s="15"/>
      <c r="I13" s="9"/>
    </row>
    <row r="14" spans="1:9" ht="28.35" customHeight="1">
      <c r="A14" s="64"/>
      <c r="B14" s="14"/>
      <c r="C14" s="52"/>
      <c r="D14" s="17"/>
      <c r="E14" s="19"/>
      <c r="F14" s="15"/>
      <c r="G14" s="19"/>
      <c r="H14" s="15"/>
      <c r="I14" s="9"/>
    </row>
    <row r="15" spans="1:9" ht="28.35" customHeight="1" thickBot="1">
      <c r="A15" s="65"/>
      <c r="B15" s="44"/>
      <c r="C15" s="53"/>
      <c r="D15" s="55"/>
      <c r="E15" s="46"/>
      <c r="F15" s="44"/>
      <c r="G15" s="4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07.05.2006  LR Ingeborg Balonier</oddHeader>
    <oddFooter>&amp;LPrüfungsleiter: Weidel Wolfgang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69"/>
      <c r="B1" s="2" t="s">
        <v>0</v>
      </c>
      <c r="C1" s="10" t="s">
        <v>1</v>
      </c>
      <c r="D1" s="2" t="s">
        <v>2</v>
      </c>
      <c r="E1" s="4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66" t="s">
        <v>65</v>
      </c>
      <c r="C2" s="51" t="s">
        <v>36</v>
      </c>
      <c r="D2" s="29" t="s">
        <v>27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125</v>
      </c>
      <c r="C3" s="52" t="s">
        <v>126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127</v>
      </c>
      <c r="C4" s="52" t="s">
        <v>128</v>
      </c>
      <c r="D4" s="17" t="s">
        <v>124</v>
      </c>
      <c r="E4" s="19">
        <v>16</v>
      </c>
      <c r="F4" s="15"/>
      <c r="G4" s="19"/>
      <c r="H4" s="15" t="s">
        <v>49</v>
      </c>
      <c r="I4" s="9"/>
    </row>
    <row r="5" spans="1:9" ht="28.35" customHeight="1">
      <c r="A5" s="63">
        <v>4</v>
      </c>
      <c r="B5" s="14" t="s">
        <v>129</v>
      </c>
      <c r="C5" s="52" t="s">
        <v>130</v>
      </c>
      <c r="D5" s="17" t="s">
        <v>124</v>
      </c>
      <c r="E5" s="19">
        <v>73</v>
      </c>
      <c r="F5" s="15"/>
      <c r="G5" s="19"/>
      <c r="H5" s="15" t="s">
        <v>33</v>
      </c>
      <c r="I5" s="9"/>
    </row>
    <row r="6" spans="1:9" ht="28.35" customHeight="1">
      <c r="A6" s="63">
        <v>5</v>
      </c>
      <c r="B6" s="14" t="s">
        <v>90</v>
      </c>
      <c r="C6" s="52" t="s">
        <v>91</v>
      </c>
      <c r="D6" s="17" t="s">
        <v>98</v>
      </c>
      <c r="E6" s="19">
        <v>88</v>
      </c>
      <c r="F6" s="15">
        <v>75</v>
      </c>
      <c r="G6" s="19">
        <v>83</v>
      </c>
      <c r="H6" s="15">
        <v>246</v>
      </c>
      <c r="I6" s="9">
        <v>4</v>
      </c>
    </row>
    <row r="7" spans="1:9" ht="28.35" customHeight="1">
      <c r="A7" s="63">
        <v>6</v>
      </c>
      <c r="B7" s="14" t="s">
        <v>66</v>
      </c>
      <c r="C7" s="52" t="s">
        <v>99</v>
      </c>
      <c r="D7" s="17" t="s">
        <v>15</v>
      </c>
      <c r="E7" s="19">
        <v>83</v>
      </c>
      <c r="F7" s="15">
        <v>80</v>
      </c>
      <c r="G7" s="19">
        <v>90</v>
      </c>
      <c r="H7" s="15">
        <v>253</v>
      </c>
      <c r="I7" s="9">
        <v>3</v>
      </c>
    </row>
    <row r="8" spans="1:9" ht="28.35" customHeight="1">
      <c r="A8" s="63">
        <v>7</v>
      </c>
      <c r="B8" s="14" t="s">
        <v>92</v>
      </c>
      <c r="C8" s="52" t="s">
        <v>93</v>
      </c>
      <c r="D8" s="17" t="s">
        <v>15</v>
      </c>
      <c r="E8" s="19">
        <v>91</v>
      </c>
      <c r="F8" s="15">
        <v>78</v>
      </c>
      <c r="G8" s="19">
        <v>91</v>
      </c>
      <c r="H8" s="15">
        <v>260</v>
      </c>
      <c r="I8" s="9">
        <v>2</v>
      </c>
    </row>
    <row r="9" spans="1:9" ht="28.35" customHeight="1">
      <c r="A9" s="63">
        <v>8</v>
      </c>
      <c r="B9" s="14" t="s">
        <v>131</v>
      </c>
      <c r="C9" s="52" t="s">
        <v>111</v>
      </c>
      <c r="D9" s="17" t="s">
        <v>15</v>
      </c>
      <c r="E9" s="19">
        <v>90</v>
      </c>
      <c r="F9" s="15">
        <v>90</v>
      </c>
      <c r="G9" s="19">
        <v>92</v>
      </c>
      <c r="H9" s="15">
        <v>272</v>
      </c>
      <c r="I9" s="9">
        <v>1</v>
      </c>
    </row>
    <row r="10" spans="1:9" ht="28.35" customHeight="1">
      <c r="A10" s="63">
        <v>9</v>
      </c>
      <c r="B10" s="14" t="s">
        <v>132</v>
      </c>
      <c r="C10" s="52" t="s">
        <v>102</v>
      </c>
      <c r="D10" s="29" t="s">
        <v>47</v>
      </c>
      <c r="E10" s="19">
        <v>80</v>
      </c>
      <c r="F10" s="15"/>
      <c r="G10" s="19"/>
      <c r="H10" s="15" t="s">
        <v>49</v>
      </c>
      <c r="I10" s="9"/>
    </row>
    <row r="11" spans="1:9" ht="28.35" customHeight="1">
      <c r="A11" s="63">
        <v>10</v>
      </c>
      <c r="B11" s="14"/>
      <c r="C11" s="52"/>
      <c r="D11" s="17"/>
      <c r="E11" s="19"/>
      <c r="F11" s="15"/>
      <c r="G11" s="19"/>
      <c r="H11" s="15"/>
      <c r="I11" s="9"/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15"/>
      <c r="G13" s="19"/>
      <c r="H13" s="15"/>
      <c r="I13" s="9"/>
    </row>
    <row r="14" spans="1:9" ht="28.35" customHeight="1">
      <c r="A14" s="64"/>
      <c r="B14" s="14"/>
      <c r="C14" s="52"/>
      <c r="D14" s="17"/>
      <c r="E14" s="19"/>
      <c r="F14" s="15"/>
      <c r="G14" s="19"/>
      <c r="H14" s="15"/>
      <c r="I14" s="9"/>
    </row>
    <row r="15" spans="1:9" ht="28.35" customHeight="1" thickBot="1">
      <c r="A15" s="65"/>
      <c r="B15" s="44"/>
      <c r="C15" s="53"/>
      <c r="D15" s="55"/>
      <c r="E15" s="46"/>
      <c r="F15" s="44"/>
      <c r="G15" s="4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02.10.2005  LR Edgar Hornung</oddHeader>
    <oddFooter>&amp;LPrüfungsleiter: Felgenhauer Hans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/>
  </sheetViews>
  <sheetFormatPr baseColWidth="10" defaultRowHeight="15"/>
  <cols>
    <col min="1" max="1" width="4.7109375" customWidth="1"/>
    <col min="2" max="2" width="22.85546875" customWidth="1"/>
    <col min="3" max="3" width="27.42578125" customWidth="1"/>
    <col min="4" max="4" width="16.7109375" customWidth="1"/>
    <col min="5" max="5" width="10" customWidth="1"/>
    <col min="6" max="6" width="8.85546875" customWidth="1"/>
    <col min="7" max="7" width="10.5703125" customWidth="1"/>
    <col min="8" max="8" width="12.42578125" bestFit="1" customWidth="1"/>
    <col min="9" max="9" width="9.28515625" customWidth="1"/>
  </cols>
  <sheetData>
    <row r="1" spans="1:9" ht="25.5" customHeight="1" thickBot="1">
      <c r="A1" s="69"/>
      <c r="B1" s="2" t="s">
        <v>0</v>
      </c>
      <c r="C1" s="40" t="s">
        <v>1</v>
      </c>
      <c r="D1" s="2" t="s">
        <v>2</v>
      </c>
      <c r="E1" s="40" t="s">
        <v>4</v>
      </c>
      <c r="F1" s="6" t="s">
        <v>5</v>
      </c>
      <c r="G1" s="23" t="s">
        <v>6</v>
      </c>
      <c r="H1" s="2" t="s">
        <v>3</v>
      </c>
      <c r="I1" s="25" t="s">
        <v>50</v>
      </c>
    </row>
    <row r="2" spans="1:9" ht="28.35" customHeight="1">
      <c r="A2" s="63">
        <v>1</v>
      </c>
      <c r="B2" s="13" t="s">
        <v>108</v>
      </c>
      <c r="C2" s="51" t="s">
        <v>114</v>
      </c>
      <c r="D2" s="29" t="s">
        <v>27</v>
      </c>
      <c r="E2" s="32"/>
      <c r="F2" s="58"/>
      <c r="G2" s="32"/>
      <c r="H2" s="58" t="s">
        <v>33</v>
      </c>
      <c r="I2" s="8"/>
    </row>
    <row r="3" spans="1:9" ht="28.35" customHeight="1">
      <c r="A3" s="63">
        <v>2</v>
      </c>
      <c r="B3" s="14" t="s">
        <v>120</v>
      </c>
      <c r="C3" s="52" t="s">
        <v>121</v>
      </c>
      <c r="D3" s="17" t="s">
        <v>27</v>
      </c>
      <c r="E3" s="19"/>
      <c r="F3" s="15"/>
      <c r="G3" s="19"/>
      <c r="H3" s="15" t="s">
        <v>33</v>
      </c>
      <c r="I3" s="9"/>
    </row>
    <row r="4" spans="1:9" ht="28.35" customHeight="1">
      <c r="A4" s="63">
        <v>3</v>
      </c>
      <c r="B4" s="14" t="s">
        <v>66</v>
      </c>
      <c r="C4" s="52" t="s">
        <v>99</v>
      </c>
      <c r="D4" s="17" t="s">
        <v>133</v>
      </c>
      <c r="E4" s="19">
        <v>76</v>
      </c>
      <c r="F4" s="15">
        <v>70</v>
      </c>
      <c r="G4" s="19">
        <v>84</v>
      </c>
      <c r="H4" s="15">
        <v>230</v>
      </c>
      <c r="I4" s="9" t="s">
        <v>134</v>
      </c>
    </row>
    <row r="5" spans="1:9" ht="28.35" customHeight="1">
      <c r="A5" s="63">
        <v>4</v>
      </c>
      <c r="B5" s="14" t="s">
        <v>110</v>
      </c>
      <c r="C5" s="52" t="s">
        <v>111</v>
      </c>
      <c r="D5" s="17" t="s">
        <v>15</v>
      </c>
      <c r="E5" s="19">
        <v>90</v>
      </c>
      <c r="F5" s="15">
        <v>82</v>
      </c>
      <c r="G5" s="19">
        <v>96</v>
      </c>
      <c r="H5" s="15">
        <v>268</v>
      </c>
      <c r="I5" s="9" t="s">
        <v>52</v>
      </c>
    </row>
    <row r="6" spans="1:9" ht="28.35" customHeight="1">
      <c r="A6" s="63">
        <v>5</v>
      </c>
      <c r="B6" s="14" t="s">
        <v>92</v>
      </c>
      <c r="C6" s="52" t="s">
        <v>93</v>
      </c>
      <c r="D6" s="17" t="s">
        <v>15</v>
      </c>
      <c r="E6" s="19">
        <v>96</v>
      </c>
      <c r="F6" s="15">
        <v>86</v>
      </c>
      <c r="G6" s="19">
        <v>90</v>
      </c>
      <c r="H6" s="15">
        <v>272</v>
      </c>
      <c r="I6" s="9" t="s">
        <v>51</v>
      </c>
    </row>
    <row r="7" spans="1:9" ht="28.35" customHeight="1">
      <c r="A7" s="63">
        <v>6</v>
      </c>
      <c r="B7" s="14" t="s">
        <v>104</v>
      </c>
      <c r="C7" s="52" t="s">
        <v>102</v>
      </c>
      <c r="D7" s="17" t="s">
        <v>47</v>
      </c>
      <c r="E7" s="19">
        <v>70</v>
      </c>
      <c r="F7" s="15"/>
      <c r="G7" s="19"/>
      <c r="H7" s="15" t="s">
        <v>33</v>
      </c>
      <c r="I7" s="9"/>
    </row>
    <row r="8" spans="1:9" ht="28.35" customHeight="1">
      <c r="A8" s="63">
        <v>7</v>
      </c>
      <c r="B8" s="14"/>
      <c r="C8" s="52"/>
      <c r="D8" s="17"/>
      <c r="E8" s="19"/>
      <c r="F8" s="15"/>
      <c r="G8" s="19"/>
      <c r="H8" s="15"/>
      <c r="I8" s="9"/>
    </row>
    <row r="9" spans="1:9" ht="28.35" customHeight="1">
      <c r="A9" s="63">
        <v>8</v>
      </c>
      <c r="B9" s="14"/>
      <c r="C9" s="52"/>
      <c r="D9" s="17"/>
      <c r="E9" s="19"/>
      <c r="F9" s="15"/>
      <c r="G9" s="19"/>
      <c r="H9" s="15"/>
      <c r="I9" s="9"/>
    </row>
    <row r="10" spans="1:9" ht="28.35" customHeight="1">
      <c r="A10" s="63">
        <v>9</v>
      </c>
      <c r="B10" s="14"/>
      <c r="C10" s="52"/>
      <c r="D10" s="29"/>
      <c r="E10" s="19"/>
      <c r="F10" s="15"/>
      <c r="G10" s="19"/>
      <c r="H10" s="15"/>
      <c r="I10" s="9"/>
    </row>
    <row r="11" spans="1:9" ht="28.35" customHeight="1">
      <c r="A11" s="63">
        <v>10</v>
      </c>
      <c r="B11" s="14"/>
      <c r="C11" s="52"/>
      <c r="D11" s="17"/>
      <c r="E11" s="19"/>
      <c r="F11" s="15"/>
      <c r="G11" s="19"/>
      <c r="H11" s="15"/>
      <c r="I11" s="9"/>
    </row>
    <row r="12" spans="1:9" ht="28.35" customHeight="1">
      <c r="A12" s="63">
        <v>11</v>
      </c>
      <c r="B12" s="14"/>
      <c r="C12" s="52"/>
      <c r="D12" s="17"/>
      <c r="E12" s="19"/>
      <c r="F12" s="15"/>
      <c r="G12" s="19"/>
      <c r="H12" s="15"/>
      <c r="I12" s="9"/>
    </row>
    <row r="13" spans="1:9" ht="28.35" customHeight="1">
      <c r="A13" s="63">
        <v>12</v>
      </c>
      <c r="B13" s="14"/>
      <c r="C13" s="52"/>
      <c r="D13" s="17"/>
      <c r="E13" s="19"/>
      <c r="F13" s="15"/>
      <c r="G13" s="19"/>
      <c r="H13" s="15"/>
      <c r="I13" s="9"/>
    </row>
    <row r="14" spans="1:9" ht="28.35" customHeight="1">
      <c r="A14" s="64"/>
      <c r="B14" s="14"/>
      <c r="C14" s="52"/>
      <c r="D14" s="17"/>
      <c r="E14" s="19"/>
      <c r="F14" s="15"/>
      <c r="G14" s="19"/>
      <c r="H14" s="15"/>
      <c r="I14" s="9"/>
    </row>
    <row r="15" spans="1:9" ht="28.35" customHeight="1" thickBot="1">
      <c r="A15" s="65"/>
      <c r="B15" s="44"/>
      <c r="C15" s="53"/>
      <c r="D15" s="55"/>
      <c r="E15" s="56"/>
      <c r="F15" s="57"/>
      <c r="G15" s="56"/>
      <c r="H15" s="57"/>
      <c r="I15" s="27"/>
    </row>
    <row r="16" spans="1:9" ht="28.35" customHeight="1"/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C6E7" sheet="1"/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29.05.2005  LR Erich Münch</oddHeader>
    <oddFooter>&amp;LPrüfungsleiter: Steinmüller Karl-Heinz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K2" sqref="K2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1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14"/>
      <c r="C2" s="115"/>
      <c r="D2" s="116"/>
      <c r="E2" s="116"/>
      <c r="F2" s="117"/>
      <c r="G2" s="114"/>
      <c r="H2" s="118"/>
      <c r="I2" s="117"/>
      <c r="J2" s="117"/>
      <c r="K2" s="176">
        <f>IF(E2="SK",1,0)+IF(E2="BH/VT",2,0)+IF(E2="BH/VT/SK",3,0)+IF(E2="FPR 1",1,0)+IF(E2="FPR 2",1,0)+IF(E2="FPR 3",1,0)+IF(E2="UPR 1",1,0)+IF(E2="UPR 2",1,0)+IF(E2="UPR 3",1,0)+IF(E2="SPR 1",1,0)+IF(E2="SPR 2",1,0)+IF(E2="SPR 3",1,0)+IF(E2="FH1",3,0)+IF(E2="FH2",3,0)+IF(E2="IPO 1",3,0)+IF(E2="IPO 2",3,0)+IF(E2="IPO 3",3,0)+IF(E2="APR 1",2,0)+IF(E2="APR 2",2,0)+IF(E2="APR 3",2,0)+IF(E2="BGH-1",1,0)+IF(E2="BGH-2",1,0)+IF(E2="BGH-3",1,0)</f>
        <v>0</v>
      </c>
    </row>
    <row r="3" spans="1:11" ht="28.35" customHeight="1">
      <c r="A3" s="119">
        <v>2</v>
      </c>
      <c r="B3" s="120"/>
      <c r="C3" s="121"/>
      <c r="D3" s="122"/>
      <c r="E3" s="122"/>
      <c r="F3" s="123"/>
      <c r="G3" s="120"/>
      <c r="H3" s="124"/>
      <c r="I3" s="123"/>
      <c r="J3" s="123"/>
      <c r="K3" s="176">
        <f t="shared" ref="K3:K14" si="0">IF(E3="SK",1,0)+IF(E3="BH/VT",2,0)+IF(E3="BH/VT/SK",3,0)+IF(E3="FPR 1",1,0)+IF(E3="FPR 2",1,0)+IF(E3="FPR 3",1,0)+IF(E3="UPR 1",1,0)+IF(E3="UPR 2",1,0)+IF(E3="UPR 3",1,0)+IF(E3="SPR 1",1,0)+IF(E3="SPR 2",1,0)+IF(E3="SPR 3",1,0)+IF(E3="FH1",3,0)+IF(E3="FH2",3,0)+IF(E3="IPO 1",3,0)+IF(E3="IPO 2",3,0)+IF(E3="IPO 3",3,0)+IF(E3="APR 1",2,0)+IF(E3="APR 2",2,0)+IF(E3="APR 3",2,0)+IF(E3="BGH-1",1,0)+IF(E3="BGH-2",1,0)+IF(E3="BGH-3",1,0)</f>
        <v>0</v>
      </c>
    </row>
    <row r="4" spans="1:11" ht="28.35" customHeight="1">
      <c r="A4" s="119">
        <v>3</v>
      </c>
      <c r="B4" s="120"/>
      <c r="C4" s="121"/>
      <c r="D4" s="122"/>
      <c r="E4" s="122"/>
      <c r="F4" s="123"/>
      <c r="G4" s="120"/>
      <c r="H4" s="124"/>
      <c r="I4" s="123"/>
      <c r="J4" s="123"/>
      <c r="K4" s="176">
        <f t="shared" si="0"/>
        <v>0</v>
      </c>
    </row>
    <row r="5" spans="1:11" ht="28.35" customHeight="1">
      <c r="A5" s="119">
        <v>4</v>
      </c>
      <c r="B5" s="120"/>
      <c r="C5" s="121"/>
      <c r="D5" s="122"/>
      <c r="E5" s="122"/>
      <c r="F5" s="123"/>
      <c r="G5" s="120"/>
      <c r="H5" s="124"/>
      <c r="I5" s="123"/>
      <c r="J5" s="123"/>
      <c r="K5" s="176">
        <f t="shared" si="0"/>
        <v>0</v>
      </c>
    </row>
    <row r="6" spans="1:11" ht="28.35" customHeight="1">
      <c r="A6" s="119">
        <v>5</v>
      </c>
      <c r="B6" s="120"/>
      <c r="C6" s="121"/>
      <c r="D6" s="122"/>
      <c r="E6" s="122"/>
      <c r="F6" s="123"/>
      <c r="G6" s="120"/>
      <c r="H6" s="124"/>
      <c r="I6" s="123"/>
      <c r="J6" s="123"/>
      <c r="K6" s="176">
        <f t="shared" si="0"/>
        <v>0</v>
      </c>
    </row>
    <row r="7" spans="1:11" ht="28.35" customHeight="1">
      <c r="A7" s="119">
        <v>6</v>
      </c>
      <c r="B7" s="120"/>
      <c r="C7" s="121"/>
      <c r="D7" s="125"/>
      <c r="E7" s="125"/>
      <c r="F7" s="123"/>
      <c r="G7" s="123"/>
      <c r="H7" s="126"/>
      <c r="I7" s="123"/>
      <c r="J7" s="123"/>
      <c r="K7" s="176">
        <f t="shared" si="0"/>
        <v>0</v>
      </c>
    </row>
    <row r="8" spans="1:11" ht="28.35" customHeight="1">
      <c r="A8" s="119">
        <v>7</v>
      </c>
      <c r="B8" s="120"/>
      <c r="C8" s="127"/>
      <c r="D8" s="122"/>
      <c r="E8" s="122"/>
      <c r="F8" s="123"/>
      <c r="G8" s="120"/>
      <c r="H8" s="124"/>
      <c r="I8" s="123"/>
      <c r="J8" s="123"/>
      <c r="K8" s="176">
        <f t="shared" si="0"/>
        <v>0</v>
      </c>
    </row>
    <row r="9" spans="1:11" ht="28.35" customHeight="1">
      <c r="A9" s="119">
        <v>8</v>
      </c>
      <c r="B9" s="120"/>
      <c r="C9" s="121"/>
      <c r="D9" s="116"/>
      <c r="E9" s="116"/>
      <c r="F9" s="123"/>
      <c r="G9" s="120"/>
      <c r="H9" s="124"/>
      <c r="I9" s="123"/>
      <c r="J9" s="123"/>
      <c r="K9" s="176">
        <f t="shared" si="0"/>
        <v>0</v>
      </c>
    </row>
    <row r="10" spans="1:11" ht="28.35" customHeight="1">
      <c r="A10" s="119">
        <v>9</v>
      </c>
      <c r="B10" s="120"/>
      <c r="C10" s="121"/>
      <c r="D10" s="122"/>
      <c r="E10" s="122"/>
      <c r="F10" s="123"/>
      <c r="G10" s="120"/>
      <c r="H10" s="126"/>
      <c r="I10" s="123"/>
      <c r="J10" s="123"/>
      <c r="K10" s="176">
        <f t="shared" si="0"/>
        <v>0</v>
      </c>
    </row>
    <row r="11" spans="1:11" ht="28.35" customHeight="1">
      <c r="A11" s="119">
        <v>10</v>
      </c>
      <c r="B11" s="120"/>
      <c r="C11" s="121"/>
      <c r="D11" s="122"/>
      <c r="E11" s="122"/>
      <c r="F11" s="123"/>
      <c r="G11" s="120"/>
      <c r="H11" s="124"/>
      <c r="I11" s="123"/>
      <c r="J11" s="123"/>
      <c r="K11" s="176">
        <f t="shared" si="0"/>
        <v>0</v>
      </c>
    </row>
    <row r="12" spans="1:11" ht="28.35" customHeight="1">
      <c r="A12" s="119">
        <v>11</v>
      </c>
      <c r="B12" s="120"/>
      <c r="C12" s="121"/>
      <c r="D12" s="122"/>
      <c r="E12" s="122"/>
      <c r="F12" s="123"/>
      <c r="G12" s="120"/>
      <c r="H12" s="124"/>
      <c r="I12" s="123"/>
      <c r="J12" s="123"/>
      <c r="K12" s="176">
        <f t="shared" si="0"/>
        <v>0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0"/>
      <c r="H13" s="126"/>
      <c r="I13" s="123"/>
      <c r="J13" s="123"/>
      <c r="K13" s="176">
        <f t="shared" si="0"/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76">
        <f t="shared" si="0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0</v>
      </c>
    </row>
    <row r="16" spans="1:11" ht="28.35" customHeight="1">
      <c r="B16" s="136" t="s">
        <v>201</v>
      </c>
      <c r="D16" s="181"/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2">
    <dataValidation type="list" allowBlank="1" showInputMessage="1" showErrorMessage="1" sqref="E2:E14">
      <formula1>Prüfungsstufe</formula1>
    </dataValidation>
    <dataValidation type="list" allowBlank="1" showInputMessage="1" showErrorMessage="1" sqref="D2:D14">
      <formula1>Verein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</oddHeader>
    <oddFooter>&amp;LPrüfungsleiter: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D2" sqref="D2:D14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1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14"/>
      <c r="C2" s="115"/>
      <c r="D2" s="116"/>
      <c r="E2" s="116"/>
      <c r="F2" s="117"/>
      <c r="G2" s="114"/>
      <c r="H2" s="118"/>
      <c r="I2" s="117"/>
      <c r="J2" s="117"/>
      <c r="K2" s="176">
        <f>IF(E2="SK",1,0)+IF(E2="BH/VT",2,0)+IF(E2="BH/VT/SK",3,0)+IF(E2="FPR 1",1,0)+IF(E2="FPR 2",1,0)+IF(E2="FPR 3",1,0)+IF(E2="UPR 1",1,0)+IF(E2="UPR 2",1,0)+IF(E2="UPR 3",1,0)+IF(E2="SPR 1",1,0)+IF(E2="SPR 2",1,0)+IF(E2="SPR 3",1,0)+IF(E2="FH1",3,0)+IF(E2="FH2",3,0)+IF(E2="IPO 1",3,0)+IF(E2="IPO 2",3,0)+IF(E2="IPO 3",3,0)+IF(E2="APR 1",2,0)+IF(E2="APR 2",2,0)+IF(E2="APR 3",2,0)+IF(E2="BGH-1",1,0)+IF(E2="BGH-2",1,0)+IF(E2="BGH-3",1,0)</f>
        <v>0</v>
      </c>
    </row>
    <row r="3" spans="1:11" ht="28.35" customHeight="1">
      <c r="A3" s="119">
        <v>2</v>
      </c>
      <c r="B3" s="120"/>
      <c r="C3" s="121"/>
      <c r="D3" s="122"/>
      <c r="E3" s="122"/>
      <c r="F3" s="123"/>
      <c r="G3" s="120"/>
      <c r="H3" s="124"/>
      <c r="I3" s="123"/>
      <c r="J3" s="123"/>
      <c r="K3" s="176">
        <f t="shared" ref="K3:K14" si="0">IF(E3="SK",1,0)+IF(E3="BH/VT",2,0)+IF(E3="BH/VT/SK",3,0)+IF(E3="FPR 1",1,0)+IF(E3="FPR 2",1,0)+IF(E3="FPR 3",1,0)+IF(E3="UPR 1",1,0)+IF(E3="UPR 2",1,0)+IF(E3="UPR 3",1,0)+IF(E3="SPR 1",1,0)+IF(E3="SPR 2",1,0)+IF(E3="SPR 3",1,0)+IF(E3="FH1",3,0)+IF(E3="FH2",3,0)+IF(E3="IPO 1",3,0)+IF(E3="IPO 2",3,0)+IF(E3="IPO 3",3,0)+IF(E3="APR 1",2,0)+IF(E3="APR 2",2,0)+IF(E3="APR 3",2,0)+IF(E3="BGH-1",1,0)+IF(E3="BGH-2",1,0)+IF(E3="BGH-3",1,0)</f>
        <v>0</v>
      </c>
    </row>
    <row r="4" spans="1:11" ht="28.35" customHeight="1">
      <c r="A4" s="119">
        <v>3</v>
      </c>
      <c r="B4" s="120"/>
      <c r="C4" s="121"/>
      <c r="D4" s="122"/>
      <c r="E4" s="122"/>
      <c r="F4" s="123"/>
      <c r="G4" s="120"/>
      <c r="H4" s="124"/>
      <c r="I4" s="123"/>
      <c r="J4" s="123"/>
      <c r="K4" s="176">
        <f t="shared" si="0"/>
        <v>0</v>
      </c>
    </row>
    <row r="5" spans="1:11" ht="28.35" customHeight="1">
      <c r="A5" s="119">
        <v>4</v>
      </c>
      <c r="B5" s="120"/>
      <c r="C5" s="121"/>
      <c r="D5" s="122"/>
      <c r="E5" s="122"/>
      <c r="F5" s="123"/>
      <c r="G5" s="120"/>
      <c r="H5" s="124"/>
      <c r="I5" s="123"/>
      <c r="J5" s="123"/>
      <c r="K5" s="176">
        <f t="shared" si="0"/>
        <v>0</v>
      </c>
    </row>
    <row r="6" spans="1:11" ht="28.35" customHeight="1">
      <c r="A6" s="119">
        <v>5</v>
      </c>
      <c r="B6" s="120"/>
      <c r="C6" s="121"/>
      <c r="D6" s="122"/>
      <c r="E6" s="122"/>
      <c r="F6" s="123"/>
      <c r="G6" s="120"/>
      <c r="H6" s="124"/>
      <c r="I6" s="123"/>
      <c r="J6" s="123"/>
      <c r="K6" s="176">
        <f t="shared" si="0"/>
        <v>0</v>
      </c>
    </row>
    <row r="7" spans="1:11" ht="28.35" customHeight="1">
      <c r="A7" s="119">
        <v>6</v>
      </c>
      <c r="B7" s="120"/>
      <c r="C7" s="121"/>
      <c r="D7" s="125"/>
      <c r="E7" s="125"/>
      <c r="F7" s="123"/>
      <c r="G7" s="123"/>
      <c r="H7" s="126"/>
      <c r="I7" s="123"/>
      <c r="J7" s="123"/>
      <c r="K7" s="176">
        <f t="shared" si="0"/>
        <v>0</v>
      </c>
    </row>
    <row r="8" spans="1:11" ht="28.35" customHeight="1">
      <c r="A8" s="119">
        <v>7</v>
      </c>
      <c r="B8" s="120"/>
      <c r="C8" s="127"/>
      <c r="D8" s="122"/>
      <c r="E8" s="122"/>
      <c r="F8" s="123"/>
      <c r="G8" s="120"/>
      <c r="H8" s="124"/>
      <c r="I8" s="123"/>
      <c r="J8" s="123"/>
      <c r="K8" s="176">
        <f t="shared" si="0"/>
        <v>0</v>
      </c>
    </row>
    <row r="9" spans="1:11" ht="28.35" customHeight="1">
      <c r="A9" s="119">
        <v>8</v>
      </c>
      <c r="B9" s="120"/>
      <c r="C9" s="121"/>
      <c r="D9" s="116"/>
      <c r="E9" s="116"/>
      <c r="F9" s="123"/>
      <c r="G9" s="120"/>
      <c r="H9" s="124"/>
      <c r="I9" s="123"/>
      <c r="J9" s="123"/>
      <c r="K9" s="176">
        <f t="shared" si="0"/>
        <v>0</v>
      </c>
    </row>
    <row r="10" spans="1:11" ht="28.35" customHeight="1">
      <c r="A10" s="119">
        <v>9</v>
      </c>
      <c r="B10" s="120"/>
      <c r="C10" s="121"/>
      <c r="D10" s="122"/>
      <c r="E10" s="122"/>
      <c r="F10" s="123"/>
      <c r="G10" s="120"/>
      <c r="H10" s="126"/>
      <c r="I10" s="123"/>
      <c r="J10" s="123"/>
      <c r="K10" s="176">
        <f t="shared" si="0"/>
        <v>0</v>
      </c>
    </row>
    <row r="11" spans="1:11" ht="28.35" customHeight="1">
      <c r="A11" s="119">
        <v>10</v>
      </c>
      <c r="B11" s="120"/>
      <c r="C11" s="121"/>
      <c r="D11" s="122"/>
      <c r="E11" s="122"/>
      <c r="F11" s="123"/>
      <c r="G11" s="120"/>
      <c r="H11" s="124"/>
      <c r="I11" s="123"/>
      <c r="J11" s="123"/>
      <c r="K11" s="176">
        <f t="shared" si="0"/>
        <v>0</v>
      </c>
    </row>
    <row r="12" spans="1:11" ht="28.35" customHeight="1">
      <c r="A12" s="119">
        <v>11</v>
      </c>
      <c r="B12" s="120"/>
      <c r="C12" s="121"/>
      <c r="D12" s="122"/>
      <c r="E12" s="122"/>
      <c r="F12" s="123"/>
      <c r="G12" s="120"/>
      <c r="H12" s="124"/>
      <c r="I12" s="123"/>
      <c r="J12" s="123"/>
      <c r="K12" s="176">
        <f t="shared" si="0"/>
        <v>0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0"/>
      <c r="H13" s="126"/>
      <c r="I13" s="123"/>
      <c r="J13" s="123"/>
      <c r="K13" s="176">
        <f t="shared" si="0"/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76">
        <f t="shared" si="0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0</v>
      </c>
    </row>
    <row r="16" spans="1:11" ht="28.35" customHeight="1">
      <c r="B16" s="136" t="s">
        <v>201</v>
      </c>
      <c r="D16" s="181"/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</oddHeader>
    <oddFooter>&amp;LPrüfungsleiter: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workbookViewId="0">
      <selection activeCell="G8" sqref="G8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1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97">
        <v>1</v>
      </c>
      <c r="B2" s="203" t="s">
        <v>54</v>
      </c>
      <c r="C2" s="204" t="s">
        <v>240</v>
      </c>
      <c r="D2" s="205" t="s">
        <v>218</v>
      </c>
      <c r="E2" s="205" t="s">
        <v>234</v>
      </c>
      <c r="F2" s="206" t="s">
        <v>49</v>
      </c>
      <c r="G2" s="206">
        <v>90</v>
      </c>
      <c r="H2" s="207" t="s">
        <v>49</v>
      </c>
      <c r="I2" s="206">
        <v>90</v>
      </c>
      <c r="J2" s="206">
        <v>1</v>
      </c>
      <c r="K2" s="208">
        <f t="shared" ref="K2:K13" si="0">IF(E2="SK",1,0)+IF(E2="BH/VT",2,0)+IF(E2="BH/VT/SK",3,0)+IF(E2="FPR 1",1,0)+IF(E2="FPR 2",1,0)+IF(E2="FPR 3",1,0)+IF(E2="UPR 1",1,0)+IF(E2="UPR 2",1,0)+IF(E2="UPR 3",1,0)+IF(E2="SPR 1",1,0)+IF(E2="SPR 2",1,0)+IF(E2="SPR 3",1,0)+IF(E2="FH1",3,0)+IF(E2="FH2",3,0)+IF(E2="IPO 1",3,0)+IF(E2="IPO 2",3,0)+IF(E2="IPO 3",3,0)+IF(E2="APR 1",2,0)+IF(E2="APR 2",2,0)+IF(E2="APR 3",2,0)+IF(E2="BGH-1",1,0)+IF(E2="BGH-2",1,0)+IF(E2="BGH-3",1,0)</f>
        <v>1</v>
      </c>
    </row>
    <row r="3" spans="1:11" ht="28.35" customHeight="1">
      <c r="A3" s="198">
        <v>2</v>
      </c>
      <c r="B3" s="209" t="s">
        <v>253</v>
      </c>
      <c r="C3" s="210" t="s">
        <v>254</v>
      </c>
      <c r="D3" s="211" t="s">
        <v>218</v>
      </c>
      <c r="E3" s="211" t="s">
        <v>234</v>
      </c>
      <c r="F3" s="206" t="s">
        <v>49</v>
      </c>
      <c r="G3" s="212">
        <v>76</v>
      </c>
      <c r="H3" s="207" t="s">
        <v>49</v>
      </c>
      <c r="I3" s="212">
        <v>76</v>
      </c>
      <c r="J3" s="212">
        <v>3</v>
      </c>
      <c r="K3" s="208">
        <f t="shared" si="0"/>
        <v>1</v>
      </c>
    </row>
    <row r="4" spans="1:11" ht="28.35" customHeight="1">
      <c r="A4" s="198">
        <v>3</v>
      </c>
      <c r="B4" s="209" t="s">
        <v>216</v>
      </c>
      <c r="C4" s="210" t="s">
        <v>233</v>
      </c>
      <c r="D4" s="211" t="s">
        <v>218</v>
      </c>
      <c r="E4" s="211" t="s">
        <v>235</v>
      </c>
      <c r="F4" s="206" t="s">
        <v>49</v>
      </c>
      <c r="G4" s="212">
        <v>57</v>
      </c>
      <c r="H4" s="207" t="s">
        <v>49</v>
      </c>
      <c r="I4" s="212">
        <v>57</v>
      </c>
      <c r="J4" s="212"/>
      <c r="K4" s="208">
        <f t="shared" si="0"/>
        <v>1</v>
      </c>
    </row>
    <row r="5" spans="1:11" ht="28.35" customHeight="1">
      <c r="A5" s="198">
        <v>4</v>
      </c>
      <c r="B5" s="209" t="s">
        <v>250</v>
      </c>
      <c r="C5" s="210" t="s">
        <v>251</v>
      </c>
      <c r="D5" s="211" t="s">
        <v>218</v>
      </c>
      <c r="E5" s="211" t="s">
        <v>235</v>
      </c>
      <c r="F5" s="206" t="s">
        <v>49</v>
      </c>
      <c r="G5" s="212">
        <v>82</v>
      </c>
      <c r="H5" s="207" t="s">
        <v>49</v>
      </c>
      <c r="I5" s="212">
        <v>82</v>
      </c>
      <c r="J5" s="212">
        <v>2</v>
      </c>
      <c r="K5" s="208">
        <f t="shared" si="0"/>
        <v>1</v>
      </c>
    </row>
    <row r="6" spans="1:11" ht="28.35" customHeight="1">
      <c r="A6" s="198">
        <v>5</v>
      </c>
      <c r="B6" s="209" t="s">
        <v>279</v>
      </c>
      <c r="C6" s="210" t="s">
        <v>280</v>
      </c>
      <c r="D6" s="211" t="s">
        <v>218</v>
      </c>
      <c r="E6" s="211" t="s">
        <v>160</v>
      </c>
      <c r="F6" s="212" t="s">
        <v>49</v>
      </c>
      <c r="G6" s="209"/>
      <c r="H6" s="215" t="s">
        <v>49</v>
      </c>
      <c r="I6" s="212" t="s">
        <v>33</v>
      </c>
      <c r="J6" s="212"/>
      <c r="K6" s="208">
        <f t="shared" si="0"/>
        <v>3</v>
      </c>
    </row>
    <row r="7" spans="1:11" ht="28.35" customHeight="1">
      <c r="A7" s="198">
        <v>6</v>
      </c>
      <c r="B7" s="209" t="s">
        <v>281</v>
      </c>
      <c r="C7" s="210" t="s">
        <v>282</v>
      </c>
      <c r="D7" s="213" t="s">
        <v>218</v>
      </c>
      <c r="E7" s="213" t="s">
        <v>160</v>
      </c>
      <c r="F7" s="212" t="s">
        <v>49</v>
      </c>
      <c r="G7" s="209"/>
      <c r="H7" s="215" t="s">
        <v>49</v>
      </c>
      <c r="I7" s="212" t="s">
        <v>226</v>
      </c>
      <c r="J7" s="212"/>
      <c r="K7" s="208">
        <f t="shared" si="0"/>
        <v>3</v>
      </c>
    </row>
    <row r="8" spans="1:11" ht="28.35" customHeight="1">
      <c r="A8" s="198">
        <v>7</v>
      </c>
      <c r="B8" s="209" t="s">
        <v>283</v>
      </c>
      <c r="C8" s="214" t="s">
        <v>284</v>
      </c>
      <c r="D8" s="211" t="s">
        <v>218</v>
      </c>
      <c r="E8" s="211" t="s">
        <v>160</v>
      </c>
      <c r="F8" s="212" t="s">
        <v>49</v>
      </c>
      <c r="G8" s="209"/>
      <c r="H8" s="215" t="s">
        <v>49</v>
      </c>
      <c r="I8" s="212" t="s">
        <v>33</v>
      </c>
      <c r="J8" s="212"/>
      <c r="K8" s="208">
        <f t="shared" si="0"/>
        <v>3</v>
      </c>
    </row>
    <row r="9" spans="1:11" ht="28.35" customHeight="1">
      <c r="A9" s="198">
        <v>8</v>
      </c>
      <c r="B9" s="209" t="s">
        <v>285</v>
      </c>
      <c r="C9" s="210" t="s">
        <v>286</v>
      </c>
      <c r="D9" s="205" t="s">
        <v>218</v>
      </c>
      <c r="E9" s="205" t="s">
        <v>160</v>
      </c>
      <c r="F9" s="212" t="s">
        <v>49</v>
      </c>
      <c r="G9" s="209"/>
      <c r="H9" s="215" t="s">
        <v>49</v>
      </c>
      <c r="I9" s="212" t="s">
        <v>33</v>
      </c>
      <c r="J9" s="212"/>
      <c r="K9" s="208">
        <f t="shared" si="0"/>
        <v>3</v>
      </c>
    </row>
    <row r="10" spans="1:11" ht="28.35" customHeight="1">
      <c r="A10" s="198">
        <v>9</v>
      </c>
      <c r="B10" s="209" t="s">
        <v>31</v>
      </c>
      <c r="C10" s="210" t="s">
        <v>231</v>
      </c>
      <c r="D10" s="211" t="s">
        <v>218</v>
      </c>
      <c r="E10" s="211" t="s">
        <v>13</v>
      </c>
      <c r="F10" s="212">
        <v>97</v>
      </c>
      <c r="G10" s="212" t="s">
        <v>49</v>
      </c>
      <c r="H10" s="215" t="s">
        <v>49</v>
      </c>
      <c r="I10" s="212">
        <v>97</v>
      </c>
      <c r="J10" s="212">
        <v>1</v>
      </c>
      <c r="K10" s="208">
        <f t="shared" si="0"/>
        <v>3</v>
      </c>
    </row>
    <row r="11" spans="1:11" ht="28.35" customHeight="1">
      <c r="A11" s="198">
        <v>10</v>
      </c>
      <c r="B11" s="209" t="s">
        <v>232</v>
      </c>
      <c r="C11" s="210" t="s">
        <v>146</v>
      </c>
      <c r="D11" s="211" t="s">
        <v>218</v>
      </c>
      <c r="E11" s="211" t="s">
        <v>13</v>
      </c>
      <c r="F11" s="212">
        <v>92</v>
      </c>
      <c r="G11" s="212" t="s">
        <v>49</v>
      </c>
      <c r="H11" s="215" t="s">
        <v>49</v>
      </c>
      <c r="I11" s="212">
        <v>92</v>
      </c>
      <c r="J11" s="212">
        <v>2</v>
      </c>
      <c r="K11" s="208">
        <f t="shared" si="0"/>
        <v>3</v>
      </c>
    </row>
    <row r="12" spans="1:11" ht="28.35" customHeight="1">
      <c r="A12" s="198">
        <v>11</v>
      </c>
      <c r="B12" s="209" t="s">
        <v>243</v>
      </c>
      <c r="C12" s="210" t="s">
        <v>230</v>
      </c>
      <c r="D12" s="211" t="s">
        <v>218</v>
      </c>
      <c r="E12" s="211" t="s">
        <v>270</v>
      </c>
      <c r="F12" s="212">
        <v>94</v>
      </c>
      <c r="G12" s="212">
        <v>81</v>
      </c>
      <c r="H12" s="215">
        <v>86</v>
      </c>
      <c r="I12" s="212">
        <f>F12+G12+H12</f>
        <v>261</v>
      </c>
      <c r="J12" s="212"/>
      <c r="K12" s="208">
        <f t="shared" si="0"/>
        <v>3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0"/>
      <c r="H13" s="124"/>
      <c r="I13" s="123"/>
      <c r="J13" s="123"/>
      <c r="K13" s="176">
        <f t="shared" si="0"/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3"/>
      <c r="G14" s="120"/>
      <c r="H14" s="124"/>
      <c r="I14" s="123"/>
      <c r="J14" s="123"/>
      <c r="K14" s="176"/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25</v>
      </c>
    </row>
    <row r="16" spans="1:11" ht="28.35" customHeight="1">
      <c r="B16" s="136" t="s">
        <v>201</v>
      </c>
      <c r="D16" s="181"/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sortState ref="B2:K13">
    <sortCondition ref="E2:E13"/>
  </sortState>
  <mergeCells count="1">
    <mergeCell ref="A15:J15"/>
  </mergeCells>
  <dataValidations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verticalDpi="4294967293" r:id="rId1"/>
  <headerFooter>
    <oddHeader>&amp;C&amp;20Prüfung  LR Gerd Beck</oddHeader>
    <oddFooter>&amp;LPrüfungsleiter: Kläning Uwe</oddFooter>
  </headerFooter>
  <ignoredErrors>
    <ignoredError sqref="I1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C11" sqref="C11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97">
        <v>1</v>
      </c>
      <c r="B2" s="114" t="s">
        <v>216</v>
      </c>
      <c r="C2" s="115" t="s">
        <v>233</v>
      </c>
      <c r="D2" s="116" t="s">
        <v>218</v>
      </c>
      <c r="E2" s="116" t="s">
        <v>235</v>
      </c>
      <c r="F2" s="117"/>
      <c r="G2" s="114"/>
      <c r="H2" s="118"/>
      <c r="I2" s="117">
        <v>78</v>
      </c>
      <c r="J2" s="117">
        <v>3</v>
      </c>
      <c r="K2" s="176">
        <f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+IF(E2="BGH-1",1,0)+IF(E2="BGH-2",1,0)+IF(E2="BGH-3",1,0)</f>
        <v>1</v>
      </c>
    </row>
    <row r="3" spans="1:11" ht="28.35" customHeight="1">
      <c r="A3" s="198">
        <v>2</v>
      </c>
      <c r="B3" s="120" t="s">
        <v>250</v>
      </c>
      <c r="C3" s="121" t="s">
        <v>251</v>
      </c>
      <c r="D3" s="122" t="s">
        <v>218</v>
      </c>
      <c r="E3" s="122" t="s">
        <v>235</v>
      </c>
      <c r="F3" s="123"/>
      <c r="G3" s="120"/>
      <c r="H3" s="124"/>
      <c r="I3" s="123">
        <v>70</v>
      </c>
      <c r="J3" s="123">
        <v>5</v>
      </c>
      <c r="K3" s="176">
        <f>IF(E3="SK",1,0)+IF(E3="BH/VT",2,0)+IF(E3="BH/VT/SK",3,0)+IF(E3="FPr1",1,0)+IF(E3="FPr2",1,0)+IF(E3="FPr3",1,0)+IF(E3="UPr1",1,0)+IF(E3="UPr2",1,0)+IF(E3="UPr3",1,0)+IF(E3="SPr1",1,0)+IF(E3="SPr2",1,0)+IF(E3="SPr3",1,0)+IF(E3="FH1",3,0)+IF(E3="FH2",3,0)+IF(E3="IPO1",3,0)+IF(E3="IPO2",3,0)+IF(E3="IPO3",3,0)+IF(E3="APr1",2,0)+IF(E3="APr2",2,0)+IF(E3="APr3",2,0)+IF(E3="BGH-1",1,0)+IF(E3="BGH-2",1,0)+IF(E3="BGH-3",1,0)</f>
        <v>1</v>
      </c>
    </row>
    <row r="4" spans="1:11" ht="28.35" customHeight="1">
      <c r="A4" s="198">
        <v>3</v>
      </c>
      <c r="B4" s="120" t="s">
        <v>7</v>
      </c>
      <c r="C4" s="121" t="s">
        <v>261</v>
      </c>
      <c r="D4" s="122" t="s">
        <v>218</v>
      </c>
      <c r="E4" s="122" t="s">
        <v>151</v>
      </c>
      <c r="F4" s="123"/>
      <c r="G4" s="120"/>
      <c r="H4" s="124"/>
      <c r="I4" s="123" t="s">
        <v>33</v>
      </c>
      <c r="J4" s="123" t="s">
        <v>49</v>
      </c>
      <c r="K4" s="176">
        <f>IF(E4="SK",1,0)+IF(E4="BH/VT",2,0)+IF(E4="BH/VT/SK",3,0)+IF(E4="FPr1",1,0)+IF(E4="FPr2",1,0)+IF(E4="FPr3",1,0)+IF(E4="UPr1",1,0)+IF(E4="UPr2",1,0)+IF(E4="UPr3",1,0)+IF(E4="SPr1",1,0)+IF(E4="SPr2",1,0)+IF(E4="SPr3",1,0)+IF(E4="FH1",3,0)+IF(E4="FH2",3,0)+IF(E4="IPO1",3,0)+IF(E4="IPO2",3,0)+IF(E4="IPO3",3,0)+IF(E4="APr1",2,0)+IF(E4="APr2",2,0)+IF(E4="APr3",2,0)+IF(E4="BGH-1",1,0)+IF(E4="BGH-2",1,0)+IF(E4="BGH-3",1,0)</f>
        <v>2</v>
      </c>
    </row>
    <row r="5" spans="1:11" ht="28.35" customHeight="1">
      <c r="A5" s="198">
        <v>4</v>
      </c>
      <c r="B5" s="120" t="s">
        <v>252</v>
      </c>
      <c r="C5" s="121" t="s">
        <v>219</v>
      </c>
      <c r="D5" s="122" t="s">
        <v>218</v>
      </c>
      <c r="E5" s="122" t="s">
        <v>234</v>
      </c>
      <c r="F5" s="123"/>
      <c r="G5" s="120"/>
      <c r="H5" s="124"/>
      <c r="I5" s="123">
        <v>85</v>
      </c>
      <c r="J5" s="123">
        <v>2</v>
      </c>
      <c r="K5" s="176">
        <f>IF(E5="SK",1,0)+IF(E5="BH/VT",2,0)+IF(E5="BH/VT/SK",3,0)+IF(E5="FPr1",1,0)+IF(E5="FPr2",1,0)+IF(E5="FPr3",1,0)+IF(E5="UPr1",1,0)+IF(E5="UPr2",1,0)+IF(E5="UPr3",1,0)+IF(E5="SPr1",1,0)+IF(E5="SPr2",1,0)+IF(E5="SPr3",1,0)+IF(E5="FH1",3,0)+IF(E5="FH2",3,0)+IF(E5="IPO1",3,0)+IF(E5="IPO2",3,0)+IF(E5="IPO3",3,0)+IF(E5="APr1",2,0)+IF(E5="APr2",2,0)+IF(E5="APr3",2,0)+IF(E5="BGH-1",1,0)+IF(E5="BGH-2",1,0)+IF(E5="BGH-3",1,0)</f>
        <v>1</v>
      </c>
    </row>
    <row r="6" spans="1:11" ht="28.35" customHeight="1">
      <c r="A6" s="198">
        <v>5</v>
      </c>
      <c r="B6" s="120" t="s">
        <v>11</v>
      </c>
      <c r="C6" s="121" t="s">
        <v>204</v>
      </c>
      <c r="D6" s="122" t="s">
        <v>218</v>
      </c>
      <c r="E6" s="122" t="s">
        <v>234</v>
      </c>
      <c r="F6" s="123"/>
      <c r="G6" s="120"/>
      <c r="H6" s="124"/>
      <c r="I6" s="123">
        <v>74</v>
      </c>
      <c r="J6" s="123">
        <v>4</v>
      </c>
      <c r="K6" s="176">
        <f>IF(E6="SK",1,0)+IF(E6="BH/VT",2,0)+IF(E6="BH/VT/SK",3,0)+IF(E6="FPR 1",1,0)+IF(E6="FPR 2",1,0)+IF(E6="FPR 3",1,0)+IF(E6="UPR 1",1,0)+IF(E6="UPR 2",1,0)+IF(E6="UPR 3",1,0)+IF(E6="SPR 1",1,0)+IF(E6="SPR 2",1,0)+IF(E6="SPR 3",1,0)+IF(E6="FH 1",3,0)+IF(E6="FH 2",3,0)+IF(E6="IPO 1",3,0)+IF(E6="IPO 2",3,0)+IF(E6="IPO 3",3,0)+IF(E6="APR 1",2,0)+IF(E6="APR 2",2,0)+IF(E6="APR 3",2,0)+IF(E6="BGH-1",1,0)+IF(E6="BGH-2",1,0)+IF(E6="BGH-3",1,0)</f>
        <v>1</v>
      </c>
    </row>
    <row r="7" spans="1:11" ht="28.35" customHeight="1">
      <c r="A7" s="198">
        <v>6</v>
      </c>
      <c r="B7" s="120" t="s">
        <v>253</v>
      </c>
      <c r="C7" s="121" t="s">
        <v>254</v>
      </c>
      <c r="D7" s="125" t="s">
        <v>218</v>
      </c>
      <c r="E7" s="125" t="s">
        <v>234</v>
      </c>
      <c r="F7" s="123"/>
      <c r="G7" s="120"/>
      <c r="H7" s="124"/>
      <c r="I7" s="123">
        <v>91</v>
      </c>
      <c r="J7" s="123">
        <v>1</v>
      </c>
      <c r="K7" s="176">
        <f>IF(E7="SK",1,0)+IF(E7="BH/VT",2,0)+IF(E7="BH/VT/SK",3,0)+IF(E7="FPr1",1,0)+IF(E7="FPr2",1,0)+IF(E7="FPr3",1,0)+IF(E7="UPr1",1,0)+IF(E7="UPr2",1,0)+IF(E7="UPr3",1,0)+IF(E7="SPr1",1,0)+IF(E7="SPr2",1,0)+IF(E7="SPr3",1,0)+IF(E7="FH1",3,0)+IF(E7="FH2",3,0)+IF(E7="IPO1",3,0)+IF(E7="IPO2",3,0)+IF(E7="IPO3",3,0)+IF(E7="APr1",2,0)+IF(E7="APr2",2,0)+IF(E7="APr3",2,0)+IF(E7="BGH-1",1,0)+IF(E7="BGH-2",1,0)+IF(E7="BGH-3",1,0)</f>
        <v>1</v>
      </c>
    </row>
    <row r="8" spans="1:11" ht="28.35" customHeight="1">
      <c r="A8" s="198">
        <v>7</v>
      </c>
      <c r="B8" s="120" t="s">
        <v>232</v>
      </c>
      <c r="C8" s="163" t="s">
        <v>146</v>
      </c>
      <c r="D8" s="122" t="s">
        <v>218</v>
      </c>
      <c r="E8" s="122" t="s">
        <v>13</v>
      </c>
      <c r="F8" s="123">
        <v>83</v>
      </c>
      <c r="G8" s="120"/>
      <c r="H8" s="124"/>
      <c r="I8" s="123">
        <v>83</v>
      </c>
      <c r="J8" s="123">
        <v>1</v>
      </c>
      <c r="K8" s="176">
        <f>IF(E8="SK",1,0)+IF(E8="BH/VT",2,0)+IF(E8="BH/VT/SK",3,0)+IF(E8="FPr1",1,0)+IF(E8="FPr2",1,0)+IF(E8="FPr3",1,0)+IF(E8="UPr1",1,0)+IF(E8="UPr2",1,0)+IF(E8="UPr3",1,0)+IF(E8="SPr1",1,0)+IF(E8="SPr2",1,0)+IF(E8="SPr3",1,0)+IF(E8="FH1",3,0)+IF(E8="FH2",3,0)+IF(E8="IPO1",3,0)+IF(E8="IPO2",3,0)+IF(E8="IPO3",3,0)+IF(E8="APr1",2,0)+IF(E8="APr2",2,0)+IF(E8="APr3",2,0)+IF(E8="BGH-1",1,0)+IF(E8="BGH-2",1,0)+IF(E8="BGH-3",1,0)</f>
        <v>3</v>
      </c>
    </row>
    <row r="9" spans="1:11" ht="28.35" customHeight="1">
      <c r="A9" s="198">
        <v>8</v>
      </c>
      <c r="B9" s="120"/>
      <c r="C9" s="121"/>
      <c r="D9" s="116"/>
      <c r="E9" s="116"/>
      <c r="F9" s="123"/>
      <c r="G9" s="120"/>
      <c r="H9" s="124"/>
      <c r="I9" s="123"/>
      <c r="J9" s="123"/>
      <c r="K9" s="176">
        <f>IF(E9="SK",1,0)+IF(E9="BH/VT",2,0)+IF(E9="BH/VT/SK",3,0)+IF(E9="FPr1",1,0)+IF(E9="FPr2",1,0)+IF(E9="FPr3",1,0)+IF(E9="UPr1",1,0)+IF(E9="UPr2",1,0)+IF(E9="UPr3",1,0)+IF(E9="SPr1",1,0)+IF(E9="SPr2",1,0)+IF(E9="SPr3",1,0)+IF(E9="FH1",3,0)+IF(E9="FH2",3,0)+IF(E9="IPO1",3,0)+IF(E9="IPO2",3,0)+IF(E9="IPO3",3,0)+IF(E9="APr1",2,0)+IF(E9="APr2",2,0)+IF(E9="APr3",2,0)+IF(E9="BGH-1",1,0)+IF(E9="BGH-2",1,0)+IF(E9="BGH-3",1,0)</f>
        <v>0</v>
      </c>
    </row>
    <row r="10" spans="1:11" ht="28.35" customHeight="1">
      <c r="A10" s="198">
        <v>9</v>
      </c>
      <c r="B10" s="120"/>
      <c r="C10" s="121"/>
      <c r="D10" s="122"/>
      <c r="E10" s="122"/>
      <c r="F10" s="123"/>
      <c r="G10" s="120"/>
      <c r="H10" s="124"/>
      <c r="I10" s="123"/>
      <c r="J10" s="123"/>
      <c r="K10" s="176">
        <f>IF(E10="SK",1,0)+IF(E10="BH/VT",2,0)+IF(E10="BH/VT/SK",3,0)+IF(E10="FPr1",1,0)+IF(E10="FPr2",1,0)+IF(E10="FPr3",1,0)+IF(E10="UPr1",1,0)+IF(E10="UPr2",1,0)+IF(E10="UPr3",1,0)+IF(E10="SPr1",1,0)+IF(E10="SPr2",1,0)+IF(E10="SPr3",1,0)+IF(E10="FH1",3,0)+IF(E10="FH2",3,0)+IF(E10="IPO1",3,0)+IF(E10="IPO2",3,0)+IF(E10="IPO3",3,0)+IF(E10="APr1",2,0)+IF(E10="APr2",2,0)+IF(E10="APr3",2,0)+IF(E10="BGH-1",1,0)+IF(E10="BGH-2",1,0)+IF(E10="BGH-3",1,0)</f>
        <v>0</v>
      </c>
    </row>
    <row r="11" spans="1:11" ht="28.35" customHeight="1">
      <c r="A11" s="119">
        <v>10</v>
      </c>
      <c r="B11" s="120"/>
      <c r="C11" s="121"/>
      <c r="D11" s="122"/>
      <c r="E11" s="122"/>
      <c r="F11" s="123"/>
      <c r="G11" s="120"/>
      <c r="H11" s="126"/>
      <c r="I11" s="123"/>
      <c r="J11" s="123"/>
      <c r="K11" s="176">
        <f>IF(E11="SK",1,0)+IF(E11="BH/VT",2,0)+IF(E11="BH/VT/SK",3,0)+IF(E11="FPr1",1,0)+IF(E11="FPr2",1,0)+IF(E11="FPr3",1,0)+IF(E11="UPr1",1,0)+IF(E11="UPr2",1,0)+IF(E11="UPr3",1,0)+IF(E11="SPr1",1,0)+IF(E11="SPr2",1,0)+IF(E11="SPr3",1,0)+IF(E11="FH1",3,0)+IF(E11="FH2",3,0)+IF(E11="IPO1",3,0)+IF(E11="IPO2",3,0)+IF(E11="IPO3",3,0)+IF(E11="APr1",2,0)+IF(E11="APr2",2,0)+IF(E11="APr3",2,0)+IF(E11="BGH-1",1,0)+IF(E11="BGH-2",1,0)+IF(E11="BGH-3",1,0)</f>
        <v>0</v>
      </c>
    </row>
    <row r="12" spans="1:11" ht="28.35" customHeight="1">
      <c r="A12" s="119">
        <v>11</v>
      </c>
      <c r="B12" s="120"/>
      <c r="C12" s="121"/>
      <c r="D12" s="122"/>
      <c r="E12" s="122"/>
      <c r="F12" s="123"/>
      <c r="G12" s="123"/>
      <c r="H12" s="126"/>
      <c r="I12" s="123"/>
      <c r="J12" s="123"/>
      <c r="K12" s="176">
        <f t="shared" ref="K12" si="0">IF(E12="SK",1,0)+IF(E12="BH/VT",2,0)+IF(E12="BH/VT/SK",3,0)+IF(E12="FPr1",1,0)+IF(E12="FPr2",1,0)+IF(E12="FPr3",1,0)+IF(E12="UPr1",1,0)+IF(E12="UPr2",1,0)+IF(E12="UPr3",1,0)+IF(E12="SPr1",1,0)+IF(E12="SPr2",1,0)+IF(E12="SPr3",1,0)+IF(E12="FH1",3,0)+IF(E12="FH2",3,0)+IF(E12="IPO1",3,0)+IF(E12="IPO2",3,0)+IF(E12="IPO3",3,0)+IF(E12="APr1",2,0)+IF(E12="APr2",2,0)+IF(E12="APr3",2,0)+IF(E12="BGH-1",1,0)+IF(E12="BGH-2",1,0)+IF(E12="BGH-3",1,0)</f>
        <v>0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0"/>
      <c r="H13" s="126"/>
      <c r="I13" s="123"/>
      <c r="J13" s="123"/>
      <c r="K13" s="176">
        <f t="shared" ref="K13:K14" si="1">IF(E13="SK",1,0)+IF(E13="BH/VT",2,0)+IF(E13="BH/VT/SK",3,0)+IF(E13="FPr1",1,0)+IF(E13="FPr2",1,0)+IF(E13="FPr3",1,0)+IF(E13="UPr1",1,0)+IF(E13="UPr2",1,0)+IF(E13="UPr3",1,0)+IF(E13="SPr1",1,0)+IF(E13="SPr2",1,0)+IF(E13="SPr3",1,0)+IF(E13="FH1",3,0)+IF(E13="FH2",3,0)+IF(E13="IPO1",3,0)+IF(E13="IPO2",3,0)+IF(E13="IPO3",3,0)+IF(E13="APr1",2,0)+IF(E13="APr2",2,0)+IF(E13="APr3",2,0)+IF(E13="BGH-1",1,0)+IF(E13="BGH-2",1,0)+IF(E13="BGH-3",1,0)</f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76">
        <f t="shared" si="1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10</v>
      </c>
    </row>
    <row r="16" spans="1:11" ht="28.35" customHeight="1">
      <c r="B16" s="136" t="s">
        <v>201</v>
      </c>
      <c r="D16" s="177">
        <v>42308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sortState ref="A2:K11">
    <sortCondition ref="A2"/>
  </sortState>
  <mergeCells count="1">
    <mergeCell ref="A15:J15"/>
  </mergeCells>
  <dataValidations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verticalDpi="4294967293" r:id="rId1"/>
  <headerFooter>
    <oddHeader>&amp;C&amp;20Prüfung  LR Maximilian Seidl</oddHeader>
    <oddFooter>&amp;LPrüfungsleiter: Wieczorkowski Enrique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C7" sqref="C7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97">
        <v>1</v>
      </c>
      <c r="B2" s="114" t="s">
        <v>252</v>
      </c>
      <c r="C2" s="115" t="s">
        <v>219</v>
      </c>
      <c r="D2" s="116" t="s">
        <v>218</v>
      </c>
      <c r="E2" s="116" t="s">
        <v>234</v>
      </c>
      <c r="F2" s="200"/>
      <c r="G2" s="200">
        <v>70</v>
      </c>
      <c r="H2" s="202"/>
      <c r="I2" s="200">
        <v>70</v>
      </c>
      <c r="J2" s="200">
        <v>3</v>
      </c>
      <c r="K2" s="176">
        <f t="shared" ref="K2:K14" si="0"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+IF(E2="BGH-1",1,0)+IF(E2="BGH-2",1,0)+IF(E2="BGH-3",1,0)</f>
        <v>1</v>
      </c>
    </row>
    <row r="3" spans="1:11" ht="28.35" customHeight="1">
      <c r="A3" s="198">
        <v>2</v>
      </c>
      <c r="B3" s="120" t="s">
        <v>216</v>
      </c>
      <c r="C3" s="121" t="s">
        <v>233</v>
      </c>
      <c r="D3" s="122" t="s">
        <v>218</v>
      </c>
      <c r="E3" s="122" t="s">
        <v>234</v>
      </c>
      <c r="F3" s="199"/>
      <c r="G3" s="199">
        <v>72</v>
      </c>
      <c r="H3" s="201"/>
      <c r="I3" s="199">
        <v>72</v>
      </c>
      <c r="J3" s="199">
        <v>2</v>
      </c>
      <c r="K3" s="176">
        <f t="shared" si="0"/>
        <v>1</v>
      </c>
    </row>
    <row r="4" spans="1:11" ht="28.35" customHeight="1">
      <c r="A4" s="198">
        <v>3</v>
      </c>
      <c r="B4" s="120" t="s">
        <v>11</v>
      </c>
      <c r="C4" s="121" t="s">
        <v>204</v>
      </c>
      <c r="D4" s="122" t="s">
        <v>218</v>
      </c>
      <c r="E4" s="122" t="s">
        <v>234</v>
      </c>
      <c r="F4" s="199"/>
      <c r="G4" s="199">
        <v>70</v>
      </c>
      <c r="H4" s="201"/>
      <c r="I4" s="199">
        <v>70</v>
      </c>
      <c r="J4" s="199">
        <v>4</v>
      </c>
      <c r="K4" s="176">
        <f t="shared" si="0"/>
        <v>1</v>
      </c>
    </row>
    <row r="5" spans="1:11" ht="28.35" customHeight="1">
      <c r="A5" s="198">
        <v>4</v>
      </c>
      <c r="B5" s="120" t="s">
        <v>250</v>
      </c>
      <c r="C5" s="121" t="s">
        <v>251</v>
      </c>
      <c r="D5" s="122" t="s">
        <v>218</v>
      </c>
      <c r="E5" s="122" t="s">
        <v>234</v>
      </c>
      <c r="F5" s="199"/>
      <c r="G5" s="199">
        <v>82</v>
      </c>
      <c r="H5" s="201"/>
      <c r="I5" s="199">
        <v>82</v>
      </c>
      <c r="J5" s="199">
        <v>1</v>
      </c>
      <c r="K5" s="176">
        <f t="shared" si="0"/>
        <v>1</v>
      </c>
    </row>
    <row r="6" spans="1:11" ht="28.35" customHeight="1">
      <c r="A6" s="198">
        <v>5</v>
      </c>
      <c r="B6" s="120" t="s">
        <v>253</v>
      </c>
      <c r="C6" s="121" t="s">
        <v>254</v>
      </c>
      <c r="D6" s="122" t="s">
        <v>218</v>
      </c>
      <c r="E6" s="122" t="s">
        <v>151</v>
      </c>
      <c r="F6" s="199"/>
      <c r="G6" s="199"/>
      <c r="H6" s="201"/>
      <c r="I6" s="199" t="s">
        <v>33</v>
      </c>
      <c r="J6" s="199"/>
      <c r="K6" s="176">
        <f t="shared" si="0"/>
        <v>2</v>
      </c>
    </row>
    <row r="7" spans="1:11" ht="28.35" customHeight="1">
      <c r="A7" s="198">
        <v>6</v>
      </c>
      <c r="B7" s="120" t="s">
        <v>31</v>
      </c>
      <c r="C7" s="121" t="s">
        <v>231</v>
      </c>
      <c r="D7" s="125" t="s">
        <v>218</v>
      </c>
      <c r="E7" s="125" t="s">
        <v>13</v>
      </c>
      <c r="F7" s="199">
        <v>96</v>
      </c>
      <c r="G7" s="199"/>
      <c r="H7" s="201"/>
      <c r="I7" s="199">
        <v>96</v>
      </c>
      <c r="J7" s="199">
        <v>2</v>
      </c>
      <c r="K7" s="176">
        <f t="shared" si="0"/>
        <v>3</v>
      </c>
    </row>
    <row r="8" spans="1:11" ht="28.35" customHeight="1">
      <c r="A8" s="198">
        <v>7</v>
      </c>
      <c r="B8" s="120" t="s">
        <v>247</v>
      </c>
      <c r="C8" s="163" t="s">
        <v>248</v>
      </c>
      <c r="D8" s="122" t="s">
        <v>213</v>
      </c>
      <c r="E8" s="122" t="s">
        <v>13</v>
      </c>
      <c r="F8" s="199">
        <v>92</v>
      </c>
      <c r="G8" s="199"/>
      <c r="H8" s="201"/>
      <c r="I8" s="199">
        <v>92</v>
      </c>
      <c r="J8" s="199">
        <v>3</v>
      </c>
      <c r="K8" s="176">
        <f t="shared" si="0"/>
        <v>3</v>
      </c>
    </row>
    <row r="9" spans="1:11" ht="28.35" customHeight="1">
      <c r="A9" s="198">
        <v>8</v>
      </c>
      <c r="B9" s="120" t="s">
        <v>257</v>
      </c>
      <c r="C9" s="121" t="s">
        <v>256</v>
      </c>
      <c r="D9" s="116" t="s">
        <v>258</v>
      </c>
      <c r="E9" s="116" t="s">
        <v>13</v>
      </c>
      <c r="F9" s="199">
        <v>96</v>
      </c>
      <c r="G9" s="199"/>
      <c r="H9" s="201"/>
      <c r="I9" s="199">
        <v>96</v>
      </c>
      <c r="J9" s="199">
        <v>1</v>
      </c>
      <c r="K9" s="176">
        <f t="shared" si="0"/>
        <v>3</v>
      </c>
    </row>
    <row r="10" spans="1:11" ht="28.35" customHeight="1">
      <c r="A10" s="198">
        <v>9</v>
      </c>
      <c r="B10" s="120" t="s">
        <v>232</v>
      </c>
      <c r="C10" s="121" t="s">
        <v>146</v>
      </c>
      <c r="D10" s="122" t="s">
        <v>218</v>
      </c>
      <c r="E10" s="122" t="s">
        <v>47</v>
      </c>
      <c r="F10" s="199">
        <v>71</v>
      </c>
      <c r="G10" s="199"/>
      <c r="H10" s="201"/>
      <c r="I10" s="199">
        <v>71</v>
      </c>
      <c r="J10" s="199">
        <v>4</v>
      </c>
      <c r="K10" s="176">
        <f t="shared" si="0"/>
        <v>3</v>
      </c>
    </row>
    <row r="11" spans="1:11" ht="28.35" customHeight="1">
      <c r="A11" s="198">
        <v>10</v>
      </c>
      <c r="B11" s="120" t="s">
        <v>54</v>
      </c>
      <c r="C11" s="121" t="s">
        <v>240</v>
      </c>
      <c r="D11" s="122" t="s">
        <v>218</v>
      </c>
      <c r="E11" s="122" t="s">
        <v>124</v>
      </c>
      <c r="F11" s="199">
        <v>71</v>
      </c>
      <c r="G11" s="199"/>
      <c r="H11" s="201"/>
      <c r="I11" s="199">
        <v>71</v>
      </c>
      <c r="J11" s="199"/>
      <c r="K11" s="176">
        <f t="shared" si="0"/>
        <v>1</v>
      </c>
    </row>
    <row r="12" spans="1:11" ht="28.35" customHeight="1">
      <c r="A12" s="119">
        <v>11</v>
      </c>
      <c r="B12" s="120" t="s">
        <v>243</v>
      </c>
      <c r="C12" s="121" t="s">
        <v>230</v>
      </c>
      <c r="D12" s="122" t="s">
        <v>218</v>
      </c>
      <c r="E12" s="122" t="s">
        <v>144</v>
      </c>
      <c r="F12" s="199">
        <v>76</v>
      </c>
      <c r="G12" s="199">
        <v>78</v>
      </c>
      <c r="H12" s="201">
        <v>76</v>
      </c>
      <c r="I12" s="199">
        <f>SUM(F12:H12)</f>
        <v>230</v>
      </c>
      <c r="J12" s="199">
        <v>1</v>
      </c>
      <c r="K12" s="176">
        <f t="shared" si="0"/>
        <v>3</v>
      </c>
    </row>
    <row r="13" spans="1:11" ht="28.35" customHeight="1">
      <c r="A13" s="119">
        <v>12</v>
      </c>
      <c r="B13" s="120" t="s">
        <v>260</v>
      </c>
      <c r="C13" s="121" t="s">
        <v>255</v>
      </c>
      <c r="D13" s="122" t="s">
        <v>259</v>
      </c>
      <c r="E13" s="122" t="s">
        <v>144</v>
      </c>
      <c r="F13" s="199">
        <v>99</v>
      </c>
      <c r="G13" s="199">
        <v>93</v>
      </c>
      <c r="H13" s="201">
        <v>0</v>
      </c>
      <c r="I13" s="199">
        <f>SUM(F13:H13)</f>
        <v>192</v>
      </c>
      <c r="J13" s="199">
        <v>2</v>
      </c>
      <c r="K13" s="176">
        <f t="shared" si="0"/>
        <v>3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76">
        <f t="shared" si="0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25</v>
      </c>
    </row>
    <row r="16" spans="1:11" ht="28.35" customHeight="1">
      <c r="B16" s="136" t="s">
        <v>201</v>
      </c>
      <c r="D16" s="177">
        <v>42140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verticalDpi="4294967293" r:id="rId1"/>
  <headerFooter>
    <oddHeader>&amp;C&amp;20Prüfung  LR Horst Kaim</oddHeader>
    <oddFooter>&amp;LPrüfungsleiter: Uwe Kläning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>
      <selection activeCell="D9" sqref="D9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7" width="7" customWidth="1"/>
    <col min="8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1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20" t="s">
        <v>250</v>
      </c>
      <c r="C2" s="121" t="s">
        <v>251</v>
      </c>
      <c r="D2" s="178" t="s">
        <v>218</v>
      </c>
      <c r="E2" s="116" t="s">
        <v>234</v>
      </c>
      <c r="F2" s="117"/>
      <c r="G2" s="117">
        <v>92</v>
      </c>
      <c r="H2" s="118"/>
      <c r="I2" s="117">
        <v>92</v>
      </c>
      <c r="J2" s="117"/>
      <c r="K2" s="176">
        <f t="shared" ref="K2:K8" si="0"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+IF(E2="BGH-1",1,0)+IF(E2="BGH-2",1,0)+IF(E2="BGH-3",1,0)</f>
        <v>1</v>
      </c>
    </row>
    <row r="3" spans="1:11" ht="28.35" customHeight="1">
      <c r="A3" s="113">
        <v>2</v>
      </c>
      <c r="B3" s="120" t="s">
        <v>11</v>
      </c>
      <c r="C3" s="121" t="s">
        <v>204</v>
      </c>
      <c r="D3" s="179" t="s">
        <v>218</v>
      </c>
      <c r="E3" s="122" t="s">
        <v>234</v>
      </c>
      <c r="F3" s="123"/>
      <c r="G3" s="123">
        <v>89</v>
      </c>
      <c r="H3" s="126"/>
      <c r="I3" s="123">
        <v>89</v>
      </c>
      <c r="J3" s="123"/>
      <c r="K3" s="176">
        <f t="shared" si="0"/>
        <v>1</v>
      </c>
    </row>
    <row r="4" spans="1:11" ht="28.35" customHeight="1">
      <c r="A4" s="113">
        <v>3</v>
      </c>
      <c r="B4" s="120" t="s">
        <v>216</v>
      </c>
      <c r="C4" s="121" t="s">
        <v>233</v>
      </c>
      <c r="D4" s="179" t="s">
        <v>218</v>
      </c>
      <c r="E4" s="122" t="s">
        <v>234</v>
      </c>
      <c r="F4" s="123"/>
      <c r="G4" s="123">
        <v>88</v>
      </c>
      <c r="H4" s="124"/>
      <c r="I4" s="180">
        <v>88</v>
      </c>
      <c r="J4" s="123"/>
      <c r="K4" s="176">
        <f t="shared" si="0"/>
        <v>1</v>
      </c>
    </row>
    <row r="5" spans="1:11" ht="28.35" customHeight="1">
      <c r="A5" s="113">
        <v>4</v>
      </c>
      <c r="B5" s="114" t="s">
        <v>31</v>
      </c>
      <c r="C5" s="115" t="s">
        <v>231</v>
      </c>
      <c r="D5" s="179" t="s">
        <v>218</v>
      </c>
      <c r="E5" s="122" t="s">
        <v>47</v>
      </c>
      <c r="F5" s="123">
        <v>93</v>
      </c>
      <c r="G5" s="120"/>
      <c r="H5" s="124"/>
      <c r="I5" s="123"/>
      <c r="J5" s="123"/>
      <c r="K5" s="176">
        <f t="shared" si="0"/>
        <v>3</v>
      </c>
    </row>
    <row r="6" spans="1:11" ht="28.35" customHeight="1">
      <c r="A6" s="113">
        <v>5</v>
      </c>
      <c r="B6" s="120" t="s">
        <v>232</v>
      </c>
      <c r="C6" s="121" t="s">
        <v>146</v>
      </c>
      <c r="D6" s="179" t="s">
        <v>218</v>
      </c>
      <c r="E6" s="122" t="s">
        <v>47</v>
      </c>
      <c r="F6" s="123">
        <v>24</v>
      </c>
      <c r="G6" s="120"/>
      <c r="H6" s="124"/>
      <c r="I6" s="123"/>
      <c r="J6" s="123"/>
      <c r="K6" s="176">
        <f t="shared" si="0"/>
        <v>3</v>
      </c>
    </row>
    <row r="7" spans="1:11" ht="28.35" customHeight="1">
      <c r="A7" s="113">
        <v>6</v>
      </c>
      <c r="B7" s="120" t="s">
        <v>243</v>
      </c>
      <c r="C7" s="121" t="s">
        <v>230</v>
      </c>
      <c r="D7" s="179" t="s">
        <v>218</v>
      </c>
      <c r="E7" s="125" t="s">
        <v>144</v>
      </c>
      <c r="F7" s="123">
        <v>93</v>
      </c>
      <c r="G7" s="123">
        <v>74</v>
      </c>
      <c r="H7" s="126">
        <v>88</v>
      </c>
      <c r="I7" s="123">
        <f>F7+G7+H7</f>
        <v>255</v>
      </c>
      <c r="J7" s="123"/>
      <c r="K7" s="176">
        <f t="shared" si="0"/>
        <v>3</v>
      </c>
    </row>
    <row r="8" spans="1:11" ht="28.35" customHeight="1">
      <c r="A8" s="113">
        <v>7</v>
      </c>
      <c r="B8" s="120"/>
      <c r="C8" s="121"/>
      <c r="D8" s="122"/>
      <c r="E8" s="122"/>
      <c r="F8" s="123"/>
      <c r="G8" s="120"/>
      <c r="H8" s="124"/>
      <c r="I8" s="123"/>
      <c r="J8" s="123"/>
      <c r="K8" s="176">
        <f t="shared" si="0"/>
        <v>0</v>
      </c>
    </row>
    <row r="9" spans="1:11" ht="28.35" customHeight="1">
      <c r="A9" s="113">
        <v>8</v>
      </c>
      <c r="B9" s="120"/>
      <c r="C9" s="121"/>
      <c r="D9" s="116"/>
      <c r="E9" s="116"/>
      <c r="F9" s="123"/>
      <c r="G9" s="120"/>
      <c r="H9" s="124"/>
      <c r="I9" s="123"/>
      <c r="J9" s="123"/>
      <c r="K9" s="176">
        <f t="shared" ref="K9:K14" si="1">IF(E9="SK",1,0)+IF(E9="BH/VT",2,0)+IF(E9="BH/VT/SK",3,0)+IF(E9="FPr1",1,0)+IF(E9="FPr2",1,0)+IF(E9="FPr3",1,0)+IF(E9="UPr1",1,0)+IF(E9="UPr2",1,0)+IF(E9="UPr3",1,0)+IF(E9="SPr1",1,0)+IF(E9="SPr2",1,0)+IF(E9="SPr3",1,0)+IF(E9="FH1",3,0)+IF(E9="FH2",3,0)+IF(E9="IPO1",3,0)+IF(E9="IPO2",3,0)+IF(E9="IPO3",3,0)+IF(E9="APr1",2,0)+IF(E9="APr2",2,0)+IF(E9="APr3",2,0)+IF(E9="BGH-1",1,0)+IF(E9="BGH-2",1,0)+IF(E9="BGH-3",1,0)</f>
        <v>0</v>
      </c>
    </row>
    <row r="10" spans="1:11" ht="28.35" customHeight="1">
      <c r="A10" s="113">
        <v>9</v>
      </c>
      <c r="B10" s="120"/>
      <c r="C10" s="121"/>
      <c r="D10" s="122"/>
      <c r="E10" s="122"/>
      <c r="F10" s="123"/>
      <c r="G10" s="120"/>
      <c r="H10" s="126"/>
      <c r="I10" s="123"/>
      <c r="J10" s="123"/>
      <c r="K10" s="176">
        <f t="shared" si="1"/>
        <v>0</v>
      </c>
    </row>
    <row r="11" spans="1:11" ht="28.35" customHeight="1">
      <c r="A11" s="113">
        <v>10</v>
      </c>
      <c r="B11" s="120"/>
      <c r="C11" s="121"/>
      <c r="D11" s="122"/>
      <c r="E11" s="122"/>
      <c r="F11" s="123"/>
      <c r="G11" s="120"/>
      <c r="H11" s="124"/>
      <c r="I11" s="123"/>
      <c r="J11" s="123"/>
      <c r="K11" s="176">
        <f t="shared" si="1"/>
        <v>0</v>
      </c>
    </row>
    <row r="12" spans="1:11" ht="28.35" customHeight="1">
      <c r="A12" s="113">
        <v>11</v>
      </c>
      <c r="B12" s="120"/>
      <c r="C12" s="121"/>
      <c r="D12" s="122"/>
      <c r="E12" s="122"/>
      <c r="F12" s="123"/>
      <c r="G12" s="120"/>
      <c r="H12" s="124"/>
      <c r="I12" s="123"/>
      <c r="J12" s="123"/>
      <c r="K12" s="176">
        <f t="shared" si="1"/>
        <v>0</v>
      </c>
    </row>
    <row r="13" spans="1:11" ht="28.35" customHeight="1">
      <c r="A13" s="113">
        <v>12</v>
      </c>
      <c r="B13" s="120"/>
      <c r="C13" s="121"/>
      <c r="D13" s="122"/>
      <c r="E13" s="122"/>
      <c r="F13" s="123"/>
      <c r="G13" s="120"/>
      <c r="H13" s="126"/>
      <c r="I13" s="123"/>
      <c r="J13" s="123"/>
      <c r="K13" s="176">
        <f t="shared" si="1"/>
        <v>0</v>
      </c>
    </row>
    <row r="14" spans="1:11" ht="28.35" customHeight="1" thickBot="1">
      <c r="A14" s="113">
        <v>13</v>
      </c>
      <c r="B14" s="120"/>
      <c r="C14" s="121"/>
      <c r="D14" s="122"/>
      <c r="E14" s="122"/>
      <c r="F14" s="120"/>
      <c r="G14" s="120"/>
      <c r="H14" s="124"/>
      <c r="I14" s="123"/>
      <c r="J14" s="123"/>
      <c r="K14" s="176">
        <f t="shared" si="1"/>
        <v>0</v>
      </c>
    </row>
    <row r="15" spans="1:11" ht="28.35" customHeight="1" thickBot="1">
      <c r="A15" s="218">
        <v>41930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111">
        <f>SUM(K2:K14)</f>
        <v>12</v>
      </c>
    </row>
    <row r="16" spans="1:11" ht="28.35" customHeight="1">
      <c r="B16" s="136" t="s">
        <v>201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Heinrich Balonier</oddHeader>
    <oddFooter>&amp;L&amp;"-,Fett"&amp;12Prüfungsleiter:  Uwe Kläning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view="pageLayout" topLeftCell="A4" workbookViewId="0">
      <selection activeCell="B12" sqref="B12"/>
    </sheetView>
  </sheetViews>
  <sheetFormatPr baseColWidth="10" defaultRowHeight="15"/>
  <cols>
    <col min="1" max="1" width="3.5703125" customWidth="1"/>
    <col min="2" max="2" width="19" customWidth="1"/>
    <col min="3" max="3" width="26.42578125" customWidth="1"/>
    <col min="4" max="4" width="28.140625" customWidth="1"/>
    <col min="5" max="5" width="10.28515625" customWidth="1"/>
    <col min="6" max="6" width="7" customWidth="1"/>
    <col min="7" max="7" width="7" style="90" customWidth="1"/>
    <col min="8" max="8" width="7.140625" style="90" customWidth="1"/>
    <col min="9" max="11" width="7.140625" customWidth="1"/>
  </cols>
  <sheetData>
    <row r="1" spans="1:11" ht="25.5" customHeight="1" thickBot="1">
      <c r="A1" s="130"/>
      <c r="B1" s="131" t="s">
        <v>0</v>
      </c>
      <c r="C1" s="131" t="s">
        <v>1</v>
      </c>
      <c r="D1" s="131" t="s">
        <v>193</v>
      </c>
      <c r="E1" s="132" t="s">
        <v>2</v>
      </c>
      <c r="F1" s="133" t="s">
        <v>4</v>
      </c>
      <c r="G1" s="131" t="s">
        <v>5</v>
      </c>
      <c r="H1" s="132" t="s">
        <v>6</v>
      </c>
      <c r="I1" s="131" t="s">
        <v>3</v>
      </c>
      <c r="J1" s="131" t="s">
        <v>50</v>
      </c>
      <c r="K1" s="134" t="s">
        <v>149</v>
      </c>
    </row>
    <row r="2" spans="1:11" ht="28.35" customHeight="1">
      <c r="A2" s="113">
        <v>1</v>
      </c>
      <c r="B2" s="114" t="s">
        <v>216</v>
      </c>
      <c r="C2" s="115" t="s">
        <v>233</v>
      </c>
      <c r="D2" s="116" t="s">
        <v>218</v>
      </c>
      <c r="E2" s="116" t="s">
        <v>234</v>
      </c>
      <c r="F2" s="117"/>
      <c r="G2" s="117">
        <v>82</v>
      </c>
      <c r="H2" s="165"/>
      <c r="I2" s="117">
        <v>82</v>
      </c>
      <c r="J2" s="117"/>
      <c r="K2" s="175">
        <f t="shared" ref="K2:K14" si="0">IF(E2="SK",1,0)+IF(E2="BH/VT",2,0)+IF(E2="BH/VT/SK",3,0)+IF(E2="FPr1",1,0)+IF(E2="FPr2",1,0)+IF(E2="FPr3",1,0)+IF(E2="UPr1",1,0)+IF(E2="UPr2",1,0)+IF(E2="UPr3",1,0)+IF(E2="SPr1",1,0)+IF(E2="SPr2",1,0)+IF(E2="SPr3",1,0)+IF(E2="FH1",3,0)+IF(E2="FH2",3,0)+IF(E2="IPO1",3,0)+IF(E2="IPO2",3,0)+IF(E2="IPO3",3,0)+IF(E2="APr1",2,0)+IF(E2="APr2",2,0)+IF(E2="APr3",2,0)+IF(E2="BGH-1",1,0)+IF(E2="BGH-2",1,0)+IF(E2="BGH-3",1,0)</f>
        <v>1</v>
      </c>
    </row>
    <row r="3" spans="1:11" ht="28.35" customHeight="1">
      <c r="A3" s="119">
        <v>2</v>
      </c>
      <c r="B3" s="120" t="s">
        <v>215</v>
      </c>
      <c r="C3" s="121" t="s">
        <v>219</v>
      </c>
      <c r="D3" s="122" t="s">
        <v>218</v>
      </c>
      <c r="E3" s="122" t="s">
        <v>234</v>
      </c>
      <c r="F3" s="123"/>
      <c r="G3" s="123" t="s">
        <v>49</v>
      </c>
      <c r="H3" s="126"/>
      <c r="I3" s="123" t="s">
        <v>226</v>
      </c>
      <c r="J3" s="123"/>
      <c r="K3" s="175">
        <f t="shared" si="0"/>
        <v>1</v>
      </c>
    </row>
    <row r="4" spans="1:11" ht="28.35" customHeight="1">
      <c r="A4" s="119">
        <v>3</v>
      </c>
      <c r="B4" s="120" t="s">
        <v>11</v>
      </c>
      <c r="C4" s="121" t="s">
        <v>204</v>
      </c>
      <c r="D4" s="122" t="s">
        <v>218</v>
      </c>
      <c r="E4" s="122" t="s">
        <v>234</v>
      </c>
      <c r="F4" s="123"/>
      <c r="G4" s="123">
        <v>77</v>
      </c>
      <c r="H4" s="126"/>
      <c r="I4" s="123">
        <v>77</v>
      </c>
      <c r="J4" s="123"/>
      <c r="K4" s="175">
        <f t="shared" si="0"/>
        <v>1</v>
      </c>
    </row>
    <row r="5" spans="1:11" ht="28.35" customHeight="1">
      <c r="A5" s="119">
        <v>4</v>
      </c>
      <c r="B5" s="120" t="s">
        <v>54</v>
      </c>
      <c r="C5" s="121" t="s">
        <v>240</v>
      </c>
      <c r="D5" s="122" t="s">
        <v>218</v>
      </c>
      <c r="E5" s="122" t="s">
        <v>151</v>
      </c>
      <c r="F5" s="123"/>
      <c r="G5" s="123"/>
      <c r="H5" s="126"/>
      <c r="I5" s="123" t="s">
        <v>33</v>
      </c>
      <c r="J5" s="123"/>
      <c r="K5" s="175">
        <f t="shared" si="0"/>
        <v>2</v>
      </c>
    </row>
    <row r="6" spans="1:11" ht="28.35" customHeight="1">
      <c r="A6" s="119">
        <v>5</v>
      </c>
      <c r="B6" s="120" t="s">
        <v>242</v>
      </c>
      <c r="C6" s="121" t="s">
        <v>241</v>
      </c>
      <c r="D6" s="122" t="s">
        <v>218</v>
      </c>
      <c r="E6" s="122" t="s">
        <v>151</v>
      </c>
      <c r="F6" s="123"/>
      <c r="G6" s="123"/>
      <c r="H6" s="126"/>
      <c r="I6" s="123" t="s">
        <v>33</v>
      </c>
      <c r="J6" s="123"/>
      <c r="K6" s="175">
        <f t="shared" si="0"/>
        <v>2</v>
      </c>
    </row>
    <row r="7" spans="1:11" ht="28.35" customHeight="1">
      <c r="A7" s="119">
        <v>6</v>
      </c>
      <c r="B7" s="120" t="s">
        <v>232</v>
      </c>
      <c r="C7" s="121" t="s">
        <v>146</v>
      </c>
      <c r="D7" s="125" t="s">
        <v>218</v>
      </c>
      <c r="E7" s="125" t="s">
        <v>13</v>
      </c>
      <c r="F7" s="123">
        <v>86</v>
      </c>
      <c r="G7" s="123"/>
      <c r="H7" s="126"/>
      <c r="I7" s="123">
        <v>86</v>
      </c>
      <c r="J7" s="123"/>
      <c r="K7" s="175">
        <f t="shared" si="0"/>
        <v>3</v>
      </c>
    </row>
    <row r="8" spans="1:11" ht="28.35" customHeight="1">
      <c r="A8" s="119">
        <v>7</v>
      </c>
      <c r="B8" s="120" t="s">
        <v>247</v>
      </c>
      <c r="C8" s="163" t="s">
        <v>248</v>
      </c>
      <c r="D8" s="122" t="s">
        <v>213</v>
      </c>
      <c r="E8" s="122" t="s">
        <v>13</v>
      </c>
      <c r="F8" s="123">
        <v>97</v>
      </c>
      <c r="G8" s="123"/>
      <c r="H8" s="126"/>
      <c r="I8" s="123">
        <v>97</v>
      </c>
      <c r="J8" s="123"/>
      <c r="K8" s="176">
        <f t="shared" si="0"/>
        <v>3</v>
      </c>
    </row>
    <row r="9" spans="1:11" ht="28.35" customHeight="1">
      <c r="A9" s="119">
        <v>8</v>
      </c>
      <c r="B9" s="120" t="s">
        <v>31</v>
      </c>
      <c r="C9" s="121" t="s">
        <v>231</v>
      </c>
      <c r="D9" s="116" t="s">
        <v>218</v>
      </c>
      <c r="E9" s="116" t="s">
        <v>47</v>
      </c>
      <c r="F9" s="123">
        <v>99</v>
      </c>
      <c r="G9" s="123"/>
      <c r="H9" s="126"/>
      <c r="I9" s="123">
        <v>99</v>
      </c>
      <c r="J9" s="123"/>
      <c r="K9" s="175">
        <f t="shared" si="0"/>
        <v>3</v>
      </c>
    </row>
    <row r="10" spans="1:11" ht="28.35" customHeight="1">
      <c r="A10" s="119">
        <v>9</v>
      </c>
      <c r="B10" s="120" t="s">
        <v>245</v>
      </c>
      <c r="C10" s="121" t="s">
        <v>249</v>
      </c>
      <c r="D10" s="122" t="s">
        <v>246</v>
      </c>
      <c r="E10" s="122" t="s">
        <v>124</v>
      </c>
      <c r="F10" s="123">
        <v>97</v>
      </c>
      <c r="G10" s="123"/>
      <c r="H10" s="126"/>
      <c r="I10" s="123">
        <v>97</v>
      </c>
      <c r="J10" s="123"/>
      <c r="K10" s="176">
        <f t="shared" si="0"/>
        <v>1</v>
      </c>
    </row>
    <row r="11" spans="1:11" ht="28.35" customHeight="1">
      <c r="A11" s="119">
        <v>10</v>
      </c>
      <c r="B11" s="120" t="s">
        <v>243</v>
      </c>
      <c r="C11" s="121" t="s">
        <v>230</v>
      </c>
      <c r="D11" s="122" t="s">
        <v>218</v>
      </c>
      <c r="E11" s="122" t="s">
        <v>144</v>
      </c>
      <c r="F11" s="123">
        <v>87</v>
      </c>
      <c r="G11" s="123">
        <v>85</v>
      </c>
      <c r="H11" s="126">
        <v>80</v>
      </c>
      <c r="I11" s="123">
        <f>SUM(F11:H11)</f>
        <v>252</v>
      </c>
      <c r="J11" s="123"/>
      <c r="K11" s="175">
        <f t="shared" si="0"/>
        <v>3</v>
      </c>
    </row>
    <row r="12" spans="1:11" ht="28.35" customHeight="1">
      <c r="A12" s="119">
        <v>11</v>
      </c>
      <c r="B12" s="120" t="s">
        <v>245</v>
      </c>
      <c r="C12" s="121" t="s">
        <v>244</v>
      </c>
      <c r="D12" s="122" t="s">
        <v>246</v>
      </c>
      <c r="E12" s="122" t="s">
        <v>185</v>
      </c>
      <c r="F12" s="123">
        <v>78</v>
      </c>
      <c r="G12" s="123"/>
      <c r="H12" s="126"/>
      <c r="I12" s="123">
        <v>78</v>
      </c>
      <c r="J12" s="123"/>
      <c r="K12" s="176">
        <f t="shared" si="0"/>
        <v>1</v>
      </c>
    </row>
    <row r="13" spans="1:11" ht="28.35" customHeight="1">
      <c r="A13" s="119">
        <v>12</v>
      </c>
      <c r="B13" s="120"/>
      <c r="C13" s="121"/>
      <c r="D13" s="122"/>
      <c r="E13" s="122"/>
      <c r="F13" s="123"/>
      <c r="G13" s="123"/>
      <c r="H13" s="126"/>
      <c r="I13" s="123"/>
      <c r="J13" s="123"/>
      <c r="K13" s="176">
        <f t="shared" si="0"/>
        <v>0</v>
      </c>
    </row>
    <row r="14" spans="1:11" ht="28.35" customHeight="1" thickBot="1">
      <c r="A14" s="119">
        <v>13</v>
      </c>
      <c r="B14" s="120"/>
      <c r="C14" s="121"/>
      <c r="D14" s="122"/>
      <c r="E14" s="122"/>
      <c r="F14" s="120"/>
      <c r="G14" s="123"/>
      <c r="H14" s="126"/>
      <c r="I14" s="123"/>
      <c r="J14" s="123"/>
      <c r="K14" s="176">
        <f t="shared" si="0"/>
        <v>0</v>
      </c>
    </row>
    <row r="15" spans="1:11" ht="28.35" customHeight="1" thickBot="1">
      <c r="A15" s="216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111">
        <f>SUM(K2:K14)</f>
        <v>21</v>
      </c>
    </row>
    <row r="16" spans="1:11" ht="28.35" customHeight="1">
      <c r="B16" s="136" t="s">
        <v>201</v>
      </c>
      <c r="D16" s="177">
        <v>41776</v>
      </c>
    </row>
    <row r="17" ht="28.35" customHeight="1"/>
    <row r="18" ht="28.35" customHeight="1"/>
    <row r="19" ht="28.35" customHeight="1"/>
    <row r="20" ht="28.35" customHeight="1"/>
    <row r="21" ht="28.35" customHeight="1"/>
    <row r="22" ht="28.35" customHeight="1"/>
    <row r="23" ht="28.35" customHeight="1"/>
    <row r="24" ht="28.35" customHeight="1"/>
    <row r="25" ht="28.35" customHeight="1"/>
    <row r="26" ht="28.35" customHeight="1"/>
    <row r="27" ht="28.35" customHeight="1"/>
    <row r="28" ht="28.35" customHeight="1"/>
    <row r="29" ht="28.35" customHeight="1"/>
    <row r="30" ht="28.35" customHeight="1"/>
    <row r="31" ht="28.35" customHeight="1"/>
    <row r="32" ht="28.35" customHeight="1"/>
    <row r="33" ht="28.35" customHeight="1"/>
    <row r="34" ht="28.35" customHeight="1"/>
    <row r="35" ht="28.35" customHeight="1"/>
    <row r="36" ht="28.35" customHeight="1"/>
  </sheetData>
  <mergeCells count="1">
    <mergeCell ref="A15:J15"/>
  </mergeCells>
  <dataValidations disablePrompts="1" count="2">
    <dataValidation type="list" allowBlank="1" showInputMessage="1" showErrorMessage="1" sqref="D2:D14">
      <formula1>Verein</formula1>
    </dataValidation>
    <dataValidation type="list" allowBlank="1" showInputMessage="1" showErrorMessage="1" sqref="E2:E14">
      <formula1>Prüfungsstufe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&amp;C&amp;20Prüfung  LR Ingeborg Balonier</oddHeader>
    <oddFooter>&amp;L&amp;"-,Fett"&amp;12Prüfungsleiter: Uwe Kläning</oddFooter>
  </headerFooter>
  <ignoredErrors>
    <ignoredError sqref="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11</vt:i4>
      </vt:variant>
    </vt:vector>
  </HeadingPairs>
  <TitlesOfParts>
    <vt:vector size="39" baseType="lpstr">
      <vt:lpstr>Startseite</vt:lpstr>
      <vt:lpstr>Daten</vt:lpstr>
      <vt:lpstr>Vorlage</vt:lpstr>
      <vt:lpstr>Okt 2016</vt:lpstr>
      <vt:lpstr>Mai 2016</vt:lpstr>
      <vt:lpstr>Okt.2015</vt:lpstr>
      <vt:lpstr>Mai 2015</vt:lpstr>
      <vt:lpstr>Okt.2014</vt:lpstr>
      <vt:lpstr>Mai 2014</vt:lpstr>
      <vt:lpstr>Okt.2013</vt:lpstr>
      <vt:lpstr>Juni 2013</vt:lpstr>
      <vt:lpstr>Okt.2012</vt:lpstr>
      <vt:lpstr>Juni 2012</vt:lpstr>
      <vt:lpstr>Okt.2011</vt:lpstr>
      <vt:lpstr>Mai 2011</vt:lpstr>
      <vt:lpstr>Nov.2010</vt:lpstr>
      <vt:lpstr>Juni 2010</vt:lpstr>
      <vt:lpstr>Nov.2009</vt:lpstr>
      <vt:lpstr>Mai.2009</vt:lpstr>
      <vt:lpstr>Nov.2008</vt:lpstr>
      <vt:lpstr>Mai.2008</vt:lpstr>
      <vt:lpstr>Okt.2007</vt:lpstr>
      <vt:lpstr>Mai 2007</vt:lpstr>
      <vt:lpstr>Nov.2006</vt:lpstr>
      <vt:lpstr>Mai.2006</vt:lpstr>
      <vt:lpstr>Okt.2005</vt:lpstr>
      <vt:lpstr>Mai 2005</vt:lpstr>
      <vt:lpstr>Tabelle3</vt:lpstr>
      <vt:lpstr>_APr1</vt:lpstr>
      <vt:lpstr>Prüfungsstufe</vt:lpstr>
      <vt:lpstr>Punkte</vt:lpstr>
      <vt:lpstr>Verein</vt:lpstr>
      <vt:lpstr>'Mai 2014'!Verein_Ortsgruppe</vt:lpstr>
      <vt:lpstr>'Mai 2015'!Verein_Ortsgruppe</vt:lpstr>
      <vt:lpstr>'Mai 2016'!Verein_Ortsgruppe</vt:lpstr>
      <vt:lpstr>'Okt 2016'!Verein_Ortsgruppe</vt:lpstr>
      <vt:lpstr>Okt.2014!Verein_Ortsgruppe</vt:lpstr>
      <vt:lpstr>Okt.2015!Verein_Ortsgruppe</vt:lpstr>
      <vt:lpstr>Verein_Ortsgruppe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Wieczorkovski</dc:creator>
  <cp:lastModifiedBy>Kerstin</cp:lastModifiedBy>
  <cp:lastPrinted>2016-05-21T12:57:31Z</cp:lastPrinted>
  <dcterms:created xsi:type="dcterms:W3CDTF">2010-04-23T16:55:45Z</dcterms:created>
  <dcterms:modified xsi:type="dcterms:W3CDTF">2016-09-20T08:25:36Z</dcterms:modified>
</cp:coreProperties>
</file>